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inamikawa\Desktop\提出用（結合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型ストック情報分析表①" sheetId="19" r:id="rId15"/>
    <sheet name="施設類型型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<sst xmlns="http://schemas.openxmlformats.org/spreadsheetml/2006/main" count="1063" uniqueCount="595">
  <si>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</si>
  <si>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</si>
  <si>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</si>
  <si>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</si>
  <si>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</si>
  <si>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</si>
  <si>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</si>
  <si>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</si>
  <si>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</si>
  <si>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</si>
  <si>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</si>
  <si>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</si>
  <si>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</si>
  <si>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</si>
  <si>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</si>
  <si>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</si>
  <si>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</si>
  <si>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</si>
  <si>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</si>
  <si>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</si>
  <si>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</si>
  <si>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</si>
  <si>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</si>
  <si>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</si>
  <si>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</si>
  <si>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</si>
  <si>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</si>
  <si>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</si>
  <si>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</si>
  <si>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</si>
  <si>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</si>
  <si>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</si>
  <si>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</si>
  <si>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</si>
  <si>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</si>
  <si>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</si>
  <si>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</si>
  <si>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</si>
  <si>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</si>
  <si>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</si>
  <si>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</si>
  <si>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</si>
  <si>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</si>
  <si>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</si>
  <si>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</si>
  <si>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</si>
  <si>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</si>
  <si>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</si>
  <si>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</si>
  <si>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</si>
  <si>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</si>
  <si>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</si>
  <si>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</si>
  <si>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</si>
  <si>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</si>
  <si>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</si>
  <si>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</si>
  <si>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</si>
  <si>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</si>
  <si>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</si>
  <si>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</si>
  <si>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</si>
  <si>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</si>
  <si>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</si>
  <si>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</si>
  <si>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</si>
  <si>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</si>
  <si>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</si>
  <si>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</si>
  <si>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</si>
  <si>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</si>
  <si>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</si>
  <si>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</si>
  <si>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</si>
  <si>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</si>
  <si>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</si>
  <si>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</si>
  <si>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</si>
  <si>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</si>
  <si>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</si>
  <si>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</si>
  <si>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</si>
  <si>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</si>
  <si>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</si>
  <si>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</si>
  <si>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</si>
  <si>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</si>
  <si>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</si>
  <si>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</si>
  <si>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</si>
  <si>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</si>
  <si>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</si>
  <si>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</si>
  <si>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</si>
  <si>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</si>
  <si>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</si>
  <si>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</si>
  <si>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</si>
  <si>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</si>
  <si>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</si>
  <si>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</si>
  <si>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</si>
  <si>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</si>
  <si>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</si>
  <si>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</si>
  <si>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</si>
  <si>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</si>
  <si>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</si>
  <si>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</si>
  <si>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</si>
  <si>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</si>
  <si>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</si>
  <si>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</si>
  <si>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</si>
  <si>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</si>
  <si>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</si>
  <si>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</si>
  <si>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</si>
  <si>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</si>
  <si>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</si>
  <si>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</si>
  <si>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</si>
  <si>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</si>
  <si>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</si>
  <si>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</si>
  <si>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</si>
  <si>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</si>
  <si>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</si>
  <si>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</si>
  <si>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</si>
  <si>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</si>
  <si>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</si>
  <si>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</si>
  <si>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</si>
  <si>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</si>
  <si>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</si>
  <si>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</si>
  <si>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</si>
  <si>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</si>
  <si>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</si>
  <si>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</si>
  <si>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</si>
  <si>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</si>
  <si>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</si>
  <si>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</si>
  <si>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</si>
  <si>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</si>
  <si>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</si>
  <si>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</si>
  <si>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</si>
  <si>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</si>
  <si>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</si>
  <si>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</si>
  <si>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</si>
  <si>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</si>
  <si>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</si>
  <si>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</si>
  <si>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</si>
  <si>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</si>
  <si>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</si>
  <si>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</si>
  <si>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</si>
  <si>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</si>
  <si>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</si>
  <si>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</si>
  <si>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</si>
  <si>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</si>
  <si>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</si>
  <si>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</si>
  <si>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</si>
  <si>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</si>
  <si>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</si>
  <si>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</si>
  <si>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</si>
  <si>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</si>
  <si>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</si>
  <si>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</si>
  <si>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</si>
  <si>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</si>
  <si>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</si>
  <si>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</si>
  <si>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</si>
  <si>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</si>
  <si>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</si>
  <si>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</si>
  <si>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</si>
  <si>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</si>
  <si>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</si>
  <si>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</si>
  <si>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</si>
  <si>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</si>
  <si>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</si>
  <si>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</si>
  <si>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</si>
  <si>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</si>
  <si>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</si>
  <si>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</si>
  <si>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</si>
  <si>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</si>
  <si>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</si>
  <si>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</si>
  <si>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</si>
  <si>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</si>
  <si>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</si>
  <si>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北海道八雲町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</si>
  <si>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</si>
  <si>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</si>
  <si>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</si>
  <si>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</si>
  <si>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</si>
  <si>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</si>
  <si>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</si>
  <si>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</si>
  <si>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</si>
  <si>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</si>
  <si>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</si>
  <si>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</si>
  <si>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</si>
  <si>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</si>
  <si>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</si>
  <si>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</si>
  <si>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</si>
  <si>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</si>
  <si>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</si>
  <si>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</si>
  <si>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</si>
  <si>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</si>
  <si>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</si>
  <si>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</si>
  <si>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</si>
  <si>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</si>
  <si>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</si>
  <si>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</si>
  <si>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</si>
  <si>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</si>
  <si>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</si>
  <si>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</si>
  <si>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</si>
  <si>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</si>
  <si>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</si>
  <si>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</si>
  <si>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</si>
  <si>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</si>
  <si>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</si>
  <si>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</si>
  <si>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</si>
  <si>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</si>
  <si>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</si>
  <si>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</si>
  <si>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</si>
  <si>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</si>
  <si>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</si>
  <si>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</si>
  <si>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</si>
  <si>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</si>
  <si>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</si>
  <si>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</si>
  <si>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</si>
  <si>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</si>
  <si>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</si>
  <si>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</si>
  <si>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</si>
  <si>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</si>
  <si>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</si>
  <si>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</si>
  <si>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</si>
  <si>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</si>
  <si>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</si>
  <si>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</si>
  <si>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</si>
  <si>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</si>
  <si>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</si>
  <si>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</si>
  <si>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</si>
  <si>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</si>
  <si>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</si>
  <si>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</si>
  <si>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</si>
  <si>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</si>
  <si>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</si>
  <si>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</si>
  <si>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</si>
  <si>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</si>
  <si>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</si>
  <si>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</si>
  <si>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</si>
  <si>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</si>
  <si>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</si>
  <si>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</si>
  <si>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</si>
  <si>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</si>
  <si>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</si>
  <si>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</si>
  <si>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</si>
  <si>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</si>
  <si>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</si>
  <si>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</si>
  <si>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</si>
  <si>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</si>
  <si>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</si>
  <si>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</si>
  <si>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</si>
  <si>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</si>
  <si>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</si>
  <si>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</si>
  <si>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</si>
  <si>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</si>
  <si>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</si>
  <si>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</si>
  <si>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</si>
  <si>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</si>
  <si>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</si>
  <si>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</si>
  <si>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</si>
  <si>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</si>
  <si>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</si>
  <si>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</si>
  <si>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</si>
  <si>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</si>
  <si>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</si>
  <si>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</si>
  <si>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</si>
  <si>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</si>
  <si>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</si>
  <si>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</si>
  <si>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</si>
  <si>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</si>
  <si>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</si>
  <si>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</si>
  <si>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</si>
  <si>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</si>
  <si>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</si>
  <si>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</si>
  <si>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</si>
  <si>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</si>
  <si>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</si>
  <si>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</si>
  <si>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</si>
  <si>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</si>
  <si>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</si>
  <si>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</si>
  <si>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</si>
  <si>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</si>
  <si>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</si>
  <si>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</si>
  <si>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</si>
  <si>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</si>
  <si>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</si>
  <si>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</si>
  <si>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</si>
  <si>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</si>
  <si>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</si>
  <si>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</si>
  <si>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</si>
  <si>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北海道八雲町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</si>
  <si>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</si>
  <si>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</si>
  <si>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</si>
  <si>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</si>
  <si>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</si>
  <si>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</si>
  <si>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</si>
  <si>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</si>
  <si>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</si>
  <si>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</si>
  <si>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</si>
  <si>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</si>
  <si>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</si>
  <si>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</si>
  <si>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</si>
  <si>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</si>
  <si>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</si>
  <si>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</si>
  <si>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</si>
  <si>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</si>
  <si>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</si>
  <si>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</si>
  <si>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</si>
  <si>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</si>
  <si>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</si>
  <si>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</si>
  <si>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</si>
  <si>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</si>
  <si>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</si>
  <si>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</si>
  <si>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</si>
  <si>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</si>
  <si>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</si>
  <si>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</si>
  <si>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</si>
  <si>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</si>
  <si>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</si>
  <si>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</si>
  <si>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t>
    <phoneticPr fontId="5"/>
  </si>
  <si>
    <t>八雲町病院事業会計</t>
    <phoneticPr fontId="5"/>
  </si>
  <si>
    <t>法適用企業</t>
    <phoneticPr fontId="5"/>
  </si>
  <si>
    <t>八雲町水道事業会計</t>
    <phoneticPr fontId="5"/>
  </si>
  <si>
    <t>八雲町熊石地域簡易水道事業特別会計</t>
    <phoneticPr fontId="5"/>
  </si>
  <si>
    <t>法非適用企業</t>
    <phoneticPr fontId="5"/>
  </si>
  <si>
    <t>八雲町下水道事業特別会計</t>
    <phoneticPr fontId="5"/>
  </si>
  <si>
    <t>八雲町農業集落排水事業特別会計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</si>
  <si>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</si>
  <si>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</si>
  <si>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</si>
  <si>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</si>
  <si>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</si>
  <si>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</si>
  <si>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</si>
  <si>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</si>
  <si>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</si>
  <si>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</si>
  <si>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</si>
  <si>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</si>
  <si>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</si>
  <si>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</si>
  <si>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</si>
  <si>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</si>
  <si>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</si>
  <si>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</si>
  <si>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</si>
  <si>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</si>
  <si>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</si>
  <si>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</si>
  <si>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</si>
  <si>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</si>
  <si>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</si>
  <si>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</si>
  <si>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</si>
  <si>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</si>
  <si>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</si>
  <si>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</si>
  <si>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</si>
  <si>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</si>
  <si>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</si>
  <si>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</si>
  <si>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</si>
  <si>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</si>
  <si>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</si>
  <si>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</si>
  <si>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</si>
  <si>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</si>
  <si>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</si>
  <si>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</si>
  <si>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</si>
  <si>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</si>
  <si>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</si>
  <si>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</si>
  <si>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</si>
  <si>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</si>
  <si>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</si>
  <si>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</si>
  <si>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</si>
  <si>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</si>
  <si>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</si>
  <si>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</si>
  <si>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</si>
  <si>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</si>
  <si>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八雲町病院事業会計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</si>
  <si>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</si>
  <si>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</si>
  <si>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八雲町下水道事業特別会計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</si>
  <si>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</si>
  <si>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八雲町水道事業会計</t>
    <phoneticPr fontId="5"/>
  </si>
  <si>
    <t>(Ｆ)</t>
    <phoneticPr fontId="5"/>
  </si>
  <si>
    <t>八雲町熊石地域簡易水道事業特別会計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</si>
  <si>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</si>
  <si>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</si>
  <si>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</si>
  <si>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</si>
  <si>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</si>
  <si>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</si>
  <si>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</si>
  <si>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</si>
  <si>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</si>
  <si>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</si>
  <si>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</si>
  <si>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</si>
  <si>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</si>
  <si>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</si>
  <si>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</si>
  <si>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</si>
  <si>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</si>
  <si>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</si>
  <si>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</si>
  <si>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</si>
  <si>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</si>
  <si>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</si>
  <si>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</si>
  <si>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</si>
  <si>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</si>
  <si>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</si>
  <si>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</si>
  <si>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</si>
  <si>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</si>
  <si>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</si>
  <si>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</si>
  <si>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</si>
  <si>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</si>
  <si>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</si>
  <si>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</si>
  <si>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</si>
  <si>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</si>
  <si>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</si>
  <si>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</si>
  <si>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</si>
  <si>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</si>
  <si>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</si>
  <si>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</si>
  <si>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</si>
  <si>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</si>
  <si>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</si>
  <si>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</si>
  <si>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</si>
  <si>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</si>
  <si>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</si>
  <si>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</si>
  <si>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</si>
  <si>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</si>
  <si>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</si>
  <si>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</si>
  <si>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</si>
  <si>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</si>
  <si>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</si>
  <si>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</si>
  <si>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</si>
  <si>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</si>
  <si>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</si>
  <si>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</si>
  <si>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</si>
  <si>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</si>
  <si>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</si>
  <si>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</si>
  <si>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</si>
  <si>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</si>
  <si>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</si>
  <si>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</si>
  <si>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</si>
  <si>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</si>
  <si>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</si>
  <si>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</si>
  <si>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</si>
  <si>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</si>
  <si>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</si>
  <si>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</si>
  <si>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</si>
  <si>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</si>
  <si>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</si>
  <si>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</si>
  <si>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</si>
  <si>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</si>
  <si>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21.02</t>
  </si>
  <si>
    <t>▲ 1.65</t>
  </si>
  <si>
    <t>▲ 6.24</t>
  </si>
  <si>
    <t>▲ 7.27</t>
  </si>
  <si>
    <t>▲ 16.16</t>
  </si>
  <si>
    <t>国民健康保険事業特別会計</t>
  </si>
  <si>
    <t>▲ 0.40</t>
  </si>
  <si>
    <t>▲ 0.69</t>
  </si>
  <si>
    <t>▲ 0.59</t>
  </si>
  <si>
    <t>一般会計</t>
  </si>
  <si>
    <t>八雲町水道事業会計</t>
  </si>
  <si>
    <t>八雲町病院事業会計</t>
  </si>
  <si>
    <t>介護保険（保険）事業特別会計</t>
  </si>
  <si>
    <t>後期高齢者医療事業特別会計</t>
  </si>
  <si>
    <t>▲ 0.01</t>
  </si>
  <si>
    <t>介護保険（サービス）事業特別会計</t>
  </si>
  <si>
    <t>八雲町熊石地域簡易水道事業特別会計</t>
  </si>
  <si>
    <t>その他会計（赤字）</t>
  </si>
  <si>
    <t>その他会計（黒字）</t>
  </si>
  <si>
    <t>ふるさと応援基金</t>
    <phoneticPr fontId="11"/>
  </si>
  <si>
    <t>まちづくり振興基金</t>
    <phoneticPr fontId="11"/>
  </si>
  <si>
    <t>公共施設整備基金</t>
    <phoneticPr fontId="11"/>
  </si>
  <si>
    <t>地域振興基金</t>
    <phoneticPr fontId="11"/>
  </si>
  <si>
    <t>地域福祉基金</t>
    <phoneticPr fontId="11"/>
  </si>
  <si>
    <t>-</t>
    <phoneticPr fontId="2"/>
  </si>
  <si>
    <t>-</t>
    <phoneticPr fontId="2"/>
  </si>
  <si>
    <t>-</t>
    <phoneticPr fontId="2"/>
  </si>
  <si>
    <t>山越郡衛生処理組合</t>
    <rPh sb="0" eb="2">
      <t>ヤマコシ</t>
    </rPh>
    <rPh sb="2" eb="3">
      <t>グン</t>
    </rPh>
    <rPh sb="3" eb="5">
      <t>エイセイ</t>
    </rPh>
    <rPh sb="5" eb="7">
      <t>ショリ</t>
    </rPh>
    <rPh sb="7" eb="9">
      <t>クミアイ</t>
    </rPh>
    <phoneticPr fontId="2"/>
  </si>
  <si>
    <t>渡島・檜山地区地方税滞納整理機構</t>
    <rPh sb="0" eb="2">
      <t>オシマ</t>
    </rPh>
    <rPh sb="3" eb="5">
      <t>ヒヤマ</t>
    </rPh>
    <rPh sb="5" eb="7">
      <t>チク</t>
    </rPh>
    <rPh sb="7" eb="10">
      <t>チホウゼイ</t>
    </rPh>
    <rPh sb="10" eb="12">
      <t>タイノウ</t>
    </rPh>
    <rPh sb="12" eb="14">
      <t>セイリ</t>
    </rPh>
    <rPh sb="14" eb="16">
      <t>キコウ</t>
    </rPh>
    <phoneticPr fontId="2"/>
  </si>
  <si>
    <t>渡島廃棄物処理広域連合</t>
    <rPh sb="0" eb="2">
      <t>オシマ</t>
    </rPh>
    <rPh sb="2" eb="5">
      <t>ハイキブツ</t>
    </rPh>
    <rPh sb="5" eb="7">
      <t>ショリ</t>
    </rPh>
    <rPh sb="7" eb="9">
      <t>コウイキ</t>
    </rPh>
    <rPh sb="9" eb="11">
      <t>レンゴウ</t>
    </rPh>
    <phoneticPr fontId="2"/>
  </si>
  <si>
    <t>南部檜山衛生処理組合</t>
    <rPh sb="0" eb="2">
      <t>ナンブ</t>
    </rPh>
    <rPh sb="2" eb="4">
      <t>ヒヤマ</t>
    </rPh>
    <rPh sb="4" eb="6">
      <t>エイセイ</t>
    </rPh>
    <rPh sb="6" eb="8">
      <t>ショリ</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</si>
  <si>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</si>
  <si>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</si>
  <si>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</si>
  <si>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２８年度の将来負担比率については２９．５％であり、前年度と比較して２１．３％改善しているが、類似団体平均と比較すると５．５％上回っている状況である。平成２８年度は、新規発行した地方債の増加があったものの、充当可能基金残高の増加により将来負担比率が改善されたと分析している。有形固定資産減価償却率は類似団体平均と比較して２．２％下回っているものの、昨年度比較して１．４％上昇している。今後も公共施設の老朽化に伴い比率の上昇が予想されるため、公共施設の更新・統廃合・長寿命化の計画的な実施、地方債の抑制や歳出の削減、基金運用の適正化に努める。
</t>
    <rPh sb="0" eb="2">
      <t>ヘイセイ</t>
    </rPh>
    <rPh sb="4" eb="6">
      <t>ネンド</t>
    </rPh>
    <rPh sb="7" eb="9">
      <t>ショウライ</t>
    </rPh>
    <rPh sb="9" eb="11">
      <t>フタン</t>
    </rPh>
    <rPh sb="11" eb="13">
      <t>ヒリツ</t>
    </rPh>
    <rPh sb="27" eb="29">
      <t>ゼンネン</t>
    </rPh>
    <rPh sb="29" eb="30">
      <t>ド</t>
    </rPh>
    <rPh sb="31" eb="33">
      <t>ヒカク</t>
    </rPh>
    <rPh sb="40" eb="42">
      <t>カイゼン</t>
    </rPh>
    <rPh sb="48" eb="50">
      <t>ルイジ</t>
    </rPh>
    <rPh sb="50" eb="52">
      <t>ダンタイ</t>
    </rPh>
    <rPh sb="52" eb="54">
      <t>ヘイキン</t>
    </rPh>
    <rPh sb="55" eb="57">
      <t>ヒカク</t>
    </rPh>
    <rPh sb="64" eb="66">
      <t>ウワマワ</t>
    </rPh>
    <rPh sb="70" eb="72">
      <t>ジョウキョウ</t>
    </rPh>
    <rPh sb="76" eb="78">
      <t>ヘイセイ</t>
    </rPh>
    <rPh sb="80" eb="82">
      <t>ネンド</t>
    </rPh>
    <rPh sb="84" eb="86">
      <t>シンキ</t>
    </rPh>
    <rPh sb="86" eb="88">
      <t>ハッコウ</t>
    </rPh>
    <rPh sb="90" eb="93">
      <t>チホウサイ</t>
    </rPh>
    <rPh sb="94" eb="96">
      <t>ゾウカ</t>
    </rPh>
    <rPh sb="104" eb="106">
      <t>ジュウトウ</t>
    </rPh>
    <rPh sb="106" eb="108">
      <t>カノウ</t>
    </rPh>
    <rPh sb="108" eb="110">
      <t>キキン</t>
    </rPh>
    <rPh sb="110" eb="112">
      <t>ザンダカ</t>
    </rPh>
    <rPh sb="113" eb="115">
      <t>ゾウカ</t>
    </rPh>
    <rPh sb="118" eb="120">
      <t>ショウライ</t>
    </rPh>
    <rPh sb="120" eb="122">
      <t>フタン</t>
    </rPh>
    <rPh sb="122" eb="124">
      <t>ヒリツ</t>
    </rPh>
    <rPh sb="125" eb="127">
      <t>カイゼン</t>
    </rPh>
    <rPh sb="131" eb="133">
      <t>ブンセキ</t>
    </rPh>
    <rPh sb="138" eb="140">
      <t>ユウケイ</t>
    </rPh>
    <rPh sb="140" eb="142">
      <t>コテイ</t>
    </rPh>
    <rPh sb="142" eb="144">
      <t>シサン</t>
    </rPh>
    <rPh sb="144" eb="146">
      <t>ゲンカ</t>
    </rPh>
    <rPh sb="146" eb="148">
      <t>ショウキャク</t>
    </rPh>
    <rPh sb="148" eb="149">
      <t>リツ</t>
    </rPh>
    <rPh sb="245" eb="248">
      <t>チホウサイ</t>
    </rPh>
    <rPh sb="249" eb="251">
      <t>ヨクセイ</t>
    </rPh>
    <rPh sb="252" eb="254">
      <t>サイシュツ</t>
    </rPh>
    <rPh sb="255" eb="257">
      <t>サクゲン</t>
    </rPh>
    <rPh sb="258" eb="260">
      <t>キキン</t>
    </rPh>
    <rPh sb="260" eb="262">
      <t>ウンヨウ</t>
    </rPh>
    <rPh sb="263" eb="266">
      <t>テキセイカ</t>
    </rPh>
    <rPh sb="267" eb="26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</si>
  <si>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</si>
  <si>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</si>
  <si>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</si>
  <si>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</si>
  <si>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</si>
  <si>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</si>
  <si>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</si>
  <si>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９年度の将来負担比率については１１．１％であり、前年度と比較し１８．４％改善している。充当可能基金残高が増加したことが主な要因であり、地方債現在高や公営企業債等見込額が昨年度より減少していることも要因の一つである。実質公債費比率については、９．１％であり、前年度と比較して０．１％改善しているものの横ばいである。今後も地方債の抑制や基金の運用の適正化を進め、比率増加を抑制するような財政運営に努める。</t>
    <rPh sb="0" eb="2">
      <t>ヘイセイ</t>
    </rPh>
    <rPh sb="4" eb="6">
      <t>ネンド</t>
    </rPh>
    <rPh sb="7" eb="9">
      <t>ショウライ</t>
    </rPh>
    <rPh sb="9" eb="11">
      <t>フタン</t>
    </rPh>
    <rPh sb="11" eb="13">
      <t>ヒリツ</t>
    </rPh>
    <rPh sb="27" eb="30">
      <t>ゼンネンド</t>
    </rPh>
    <rPh sb="31" eb="33">
      <t>ヒカク</t>
    </rPh>
    <rPh sb="39" eb="41">
      <t>カイゼン</t>
    </rPh>
    <rPh sb="46" eb="48">
      <t>ジュウトウ</t>
    </rPh>
    <rPh sb="48" eb="50">
      <t>カノウ</t>
    </rPh>
    <rPh sb="50" eb="52">
      <t>キキン</t>
    </rPh>
    <rPh sb="52" eb="54">
      <t>ザンダカ</t>
    </rPh>
    <rPh sb="55" eb="57">
      <t>ゾウカ</t>
    </rPh>
    <rPh sb="62" eb="63">
      <t>オモ</t>
    </rPh>
    <rPh sb="64" eb="66">
      <t>ヨウイン</t>
    </rPh>
    <rPh sb="70" eb="73">
      <t>チホウサイ</t>
    </rPh>
    <rPh sb="73" eb="75">
      <t>ゲンザイ</t>
    </rPh>
    <rPh sb="75" eb="76">
      <t>タカ</t>
    </rPh>
    <rPh sb="77" eb="79">
      <t>コウエイ</t>
    </rPh>
    <rPh sb="79" eb="81">
      <t>キギョウ</t>
    </rPh>
    <rPh sb="81" eb="82">
      <t>サイ</t>
    </rPh>
    <rPh sb="82" eb="83">
      <t>トウ</t>
    </rPh>
    <rPh sb="83" eb="85">
      <t>ミコミ</t>
    </rPh>
    <rPh sb="85" eb="86">
      <t>ガク</t>
    </rPh>
    <rPh sb="87" eb="89">
      <t>サクネン</t>
    </rPh>
    <rPh sb="89" eb="90">
      <t>ド</t>
    </rPh>
    <rPh sb="92" eb="94">
      <t>ゲンショウ</t>
    </rPh>
    <rPh sb="101" eb="103">
      <t>ヨウイン</t>
    </rPh>
    <rPh sb="104" eb="105">
      <t>ヒト</t>
    </rPh>
    <rPh sb="110" eb="112">
      <t>ジッシツ</t>
    </rPh>
    <rPh sb="112" eb="115">
      <t>コウサイヒ</t>
    </rPh>
    <rPh sb="115" eb="117">
      <t>ヒリツ</t>
    </rPh>
    <rPh sb="131" eb="134">
      <t>ゼンネンド</t>
    </rPh>
    <rPh sb="135" eb="137">
      <t>ヒカク</t>
    </rPh>
    <rPh sb="143" eb="145">
      <t>カイゼン</t>
    </rPh>
    <rPh sb="152" eb="153">
      <t>ヨコ</t>
    </rPh>
    <rPh sb="159" eb="161">
      <t>コンゴ</t>
    </rPh>
    <rPh sb="162" eb="165">
      <t>チホウサイ</t>
    </rPh>
    <rPh sb="166" eb="168">
      <t>ヨクセイ</t>
    </rPh>
    <rPh sb="169" eb="171">
      <t>キキン</t>
    </rPh>
    <rPh sb="172" eb="174">
      <t>ウンヨウ</t>
    </rPh>
    <rPh sb="175" eb="178">
      <t>テキセイカ</t>
    </rPh>
    <rPh sb="179" eb="180">
      <t>スス</t>
    </rPh>
    <rPh sb="182" eb="184">
      <t>ヒリツ</t>
    </rPh>
    <rPh sb="184" eb="186">
      <t>ゾウカ</t>
    </rPh>
    <rPh sb="187" eb="189">
      <t>ヨクセイ</t>
    </rPh>
    <rPh sb="194" eb="196">
      <t>ザイセイ</t>
    </rPh>
    <rPh sb="196" eb="198">
      <t>ウンエイ</t>
    </rPh>
    <rPh sb="199" eb="20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</si>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</sst>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3EF9-4655-8788-A6E57BDAF7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102279</c:v>
                </c:pt>
                <c:pt idx="1">
                  <c:v>100980</c:v>
                </c:pt>
                <c:pt idx="2">
                  <c:v>135493</c:v>
                </c:pt>
                <c:pt idx="3">
                  <c:v>123606</c:v>
                </c:pt>
                <c:pt idx="4">
                  <c:v>89342</c:v>
                </c:pt>
              </c:numCache>
            </c:numRef>
          </c:val>
          <c:smooth val="0"/>
          <c:extLst>
            <c:ext xmlns:c16="http://schemas.microsoft.com/office/drawing/2014/chart" uri="{C3380CC4-5D6E-409C-BE32-E72D297353CC}">
              <c16:uniqueId val="{00000001-3EF9-4655-8788-A6E57BDAF7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c:v>
                </c:pt>
                <c:pt idx="1">
                  <c:v>7.5</c:v>
                </c:pt>
                <c:pt idx="2">
                  <c:v>3.52</c:v>
                </c:pt>
                <c:pt idx="3">
                  <c:v>8.3699999999999992</c:v>
                </c:pt>
                <c:pt idx="4">
                  <c:v>6.36</c:v>
                </c:pt>
              </c:numCache>
            </c:numRef>
          </c:val>
          <c:extLst>
            <c:ext xmlns:c16="http://schemas.microsoft.com/office/drawing/2014/chart" uri="{C3380CC4-5D6E-409C-BE32-E72D297353CC}">
              <c16:uniqueId val="{00000000-5537-4F5F-A0CE-83970A5BC9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25.95</c:v>
                </c:pt>
                <c:pt idx="1">
                  <c:v>25.66</c:v>
                </c:pt>
                <c:pt idx="2">
                  <c:v>29.19</c:v>
                </c:pt>
                <c:pt idx="3">
                  <c:v>20.5</c:v>
                </c:pt>
                <c:pt idx="4">
                  <c:v>13.49</c:v>
                </c:pt>
              </c:numCache>
            </c:numRef>
          </c:val>
          <c:extLst>
            <c:ext xmlns:c16="http://schemas.microsoft.com/office/drawing/2014/chart" uri="{C3380CC4-5D6E-409C-BE32-E72D297353CC}">
              <c16:uniqueId val="{00000001-5537-4F5F-A0CE-83970A5BC9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-21.02</c:v>
                </c:pt>
                <c:pt idx="1">
                  <c:v>-1.65</c:v>
                </c:pt>
                <c:pt idx="2">
                  <c:v>-6.24</c:v>
                </c:pt>
                <c:pt idx="3">
                  <c:v>-7.27</c:v>
                </c:pt>
                <c:pt idx="4">
                  <c:v>-16.16</c:v>
                </c:pt>
              </c:numCache>
            </c:numRef>
          </c:val>
          <c:smooth val="0"/>
          <c:extLst>
            <c:ext xmlns:c16="http://schemas.microsoft.com/office/drawing/2014/chart" uri="{C3380CC4-5D6E-409C-BE32-E72D297353CC}">
              <c16:uniqueId val="{00000002-5537-4F5F-A0CE-83970A5BC9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B74-4924-8DFD-84FCBDCB58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74-4924-8DFD-84FCBDCB581E}"/>
            </c:ext>
          </c:extLst>
        </c:ser>
        <c:ser>
          <c:idx val="2"/>
          <c:order val="2"/>
          <c:tx>
            <c:strRef>
              <c:f>データシート!$A$29</c:f>
              <c:strCache>
                <c:ptCount val="1"/>
                <c:pt idx="0">
                  <c:v>八雲町熊石地域簡易水道事業特別会計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74-4924-8DFD-84FCBDCB581E}"/>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B74-4924-8DFD-84FCBDCB581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0.01</c:v>
                </c:pt>
                <c:pt idx="7">
                  <c:v>#N/A</c:v>
                </c:pt>
                <c:pt idx="8">
                  <c:v>#N/A</c:v>
                </c:pt>
                <c:pt idx="9">
                  <c:v>0.04</c:v>
                </c:pt>
              </c:numCache>
            </c:numRef>
          </c:val>
          <c:extLst>
            <c:ext xmlns:c16="http://schemas.microsoft.com/office/drawing/2014/chart" uri="{C3380CC4-5D6E-409C-BE32-E72D297353CC}">
              <c16:uniqueId val="{00000004-FB74-4924-8DFD-84FCBDCB581E}"/>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0.2</c:v>
                </c:pt>
                <c:pt idx="4">
                  <c:v>#N/A</c:v>
                </c:pt>
                <c:pt idx="5">
                  <c:v>0.65</c:v>
                </c:pt>
                <c:pt idx="6">
                  <c:v>#N/A</c:v>
                </c:pt>
                <c:pt idx="7">
                  <c:v>0.14000000000000001</c:v>
                </c:pt>
                <c:pt idx="8">
                  <c:v>#N/A</c:v>
                </c:pt>
                <c:pt idx="9">
                  <c:v>0.25</c:v>
                </c:pt>
              </c:numCache>
            </c:numRef>
          </c:val>
          <c:extLst>
            <c:ext xmlns:c16="http://schemas.microsoft.com/office/drawing/2014/chart" uri="{C3380CC4-5D6E-409C-BE32-E72D297353CC}">
              <c16:uniqueId val="{00000005-FB74-4924-8DFD-84FCBDCB581E}"/>
            </c:ext>
          </c:extLst>
        </c:ser>
        <c:ser>
          <c:idx val="6"/>
          <c:order val="6"/>
          <c:tx>
            <c:strRef>
              <c:f>データシート!$A$33</c:f>
              <c:strCache>
                <c:ptCount val="1"/>
                <c:pt idx="0">
                  <c:v>八雲町病院事業会計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4.28</c:v>
                </c:pt>
                <c:pt idx="2">
                  <c:v>#N/A</c:v>
                </c:pt>
                <c:pt idx="3">
                  <c:v>7.53</c:v>
                </c:pt>
                <c:pt idx="4">
                  <c:v>#N/A</c:v>
                </c:pt>
                <c:pt idx="5">
                  <c:v>8.6199999999999992</c:v>
                </c:pt>
                <c:pt idx="6">
                  <c:v>#N/A</c:v>
                </c:pt>
                <c:pt idx="7">
                  <c:v>9.59</c:v>
                </c:pt>
                <c:pt idx="8">
                  <c:v>#N/A</c:v>
                </c:pt>
                <c:pt idx="9">
                  <c:v>5.77</c:v>
                </c:pt>
              </c:numCache>
            </c:numRef>
          </c:val>
          <c:extLst>
            <c:ext xmlns:c16="http://schemas.microsoft.com/office/drawing/2014/chart" uri="{C3380CC4-5D6E-409C-BE32-E72D297353CC}">
              <c16:uniqueId val="{00000006-FB74-4924-8DFD-84FCBDCB581E}"/>
            </c:ext>
          </c:extLst>
        </c:ser>
        <c:ser>
          <c:idx val="7"/>
          <c:order val="7"/>
          <c:tx>
            <c:strRef>
              <c:f>データシート!$A$34</c:f>
              <c:strCache>
                <c:ptCount val="1"/>
                <c:pt idx="0">
                  <c:v>八雲町水道事業会計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4.5199999999999996</c:v>
                </c:pt>
                <c:pt idx="2">
                  <c:v>#N/A</c:v>
                </c:pt>
                <c:pt idx="3">
                  <c:v>5.1100000000000003</c:v>
                </c:pt>
                <c:pt idx="4">
                  <c:v>#N/A</c:v>
                </c:pt>
                <c:pt idx="5">
                  <c:v>5.13</c:v>
                </c:pt>
                <c:pt idx="6">
                  <c:v>#N/A</c:v>
                </c:pt>
                <c:pt idx="7">
                  <c:v>5.81</c:v>
                </c:pt>
                <c:pt idx="8">
                  <c:v>#N/A</c:v>
                </c:pt>
                <c:pt idx="9">
                  <c:v>5.9</c:v>
                </c:pt>
              </c:numCache>
            </c:numRef>
          </c:val>
          <c:extLst>
            <c:ext xmlns:c16="http://schemas.microsoft.com/office/drawing/2014/chart" uri="{C3380CC4-5D6E-409C-BE32-E72D297353CC}">
              <c16:uniqueId val="{00000007-FB74-4924-8DFD-84FCBDCB58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c:v>
                </c:pt>
                <c:pt idx="2">
                  <c:v>#N/A</c:v>
                </c:pt>
                <c:pt idx="3">
                  <c:v>7.49</c:v>
                </c:pt>
                <c:pt idx="4">
                  <c:v>#N/A</c:v>
                </c:pt>
                <c:pt idx="5">
                  <c:v>3.52</c:v>
                </c:pt>
                <c:pt idx="6">
                  <c:v>#N/A</c:v>
                </c:pt>
                <c:pt idx="7">
                  <c:v>8.3699999999999992</c:v>
                </c:pt>
                <c:pt idx="8">
                  <c:v>#N/A</c:v>
                </c:pt>
                <c:pt idx="9">
                  <c:v>6.36</c:v>
                </c:pt>
              </c:numCache>
            </c:numRef>
          </c:val>
          <c:extLst>
            <c:ext xmlns:c16="http://schemas.microsoft.com/office/drawing/2014/chart" uri="{C3380CC4-5D6E-409C-BE32-E72D297353CC}">
              <c16:uniqueId val="{00000008-FB74-4924-8DFD-84FCBDCB581E}"/>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0.4</c:v>
                </c:pt>
                <c:pt idx="1">
                  <c:v>#N/A</c:v>
                </c:pt>
                <c:pt idx="2">
                  <c:v>#N/A</c:v>
                </c:pt>
                <c:pt idx="3">
                  <c:v>0.45</c:v>
                </c:pt>
                <c:pt idx="4">
                  <c:v>#N/A</c:v>
                </c:pt>
                <c:pt idx="5">
                  <c:v>0.04</c:v>
                </c:pt>
                <c:pt idx="6">
                  <c:v>0.69</c:v>
                </c:pt>
                <c:pt idx="7">
                  <c:v>#N/A</c:v>
                </c:pt>
                <c:pt idx="8">
                  <c:v>0.59</c:v>
                </c:pt>
                <c:pt idx="9">
                  <c:v>#N/A</c:v>
                </c:pt>
              </c:numCache>
            </c:numRef>
          </c:val>
          <c:extLst>
            <c:ext xmlns:c16="http://schemas.microsoft.com/office/drawing/2014/chart" uri="{C3380CC4-5D6E-409C-BE32-E72D297353CC}">
              <c16:uniqueId val="{00000009-FB74-4924-8DFD-84FCBDCB58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1351</c:v>
                </c:pt>
                <c:pt idx="5">
                  <c:v>1402</c:v>
                </c:pt>
                <c:pt idx="8">
                  <c:v>1400</c:v>
                </c:pt>
                <c:pt idx="11">
                  <c:v>1393</c:v>
                </c:pt>
                <c:pt idx="14">
                  <c:v>1413</c:v>
                </c:pt>
              </c:numCache>
            </c:numRef>
          </c:val>
          <c:extLst>
            <c:ext xmlns:c16="http://schemas.microsoft.com/office/drawing/2014/chart" uri="{C3380CC4-5D6E-409C-BE32-E72D297353CC}">
              <c16:uniqueId val="{00000000-EBC2-48EF-86EA-55A5565AC6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C2-48EF-86EA-55A5565AC6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20</c:v>
                </c:pt>
                <c:pt idx="6">
                  <c:v>16</c:v>
                </c:pt>
                <c:pt idx="9">
                  <c:v>14</c:v>
                </c:pt>
                <c:pt idx="12">
                  <c:v>11</c:v>
                </c:pt>
              </c:numCache>
            </c:numRef>
          </c:val>
          <c:extLst>
            <c:ext xmlns:c16="http://schemas.microsoft.com/office/drawing/2014/chart" uri="{C3380CC4-5D6E-409C-BE32-E72D297353CC}">
              <c16:uniqueId val="{00000002-EBC2-48EF-86EA-55A5565AC6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c:v>
                </c:pt>
                <c:pt idx="3">
                  <c:v>49</c:v>
                </c:pt>
                <c:pt idx="6">
                  <c:v>49</c:v>
                </c:pt>
                <c:pt idx="9">
                  <c:v>49</c:v>
                </c:pt>
                <c:pt idx="12">
                  <c:v>37</c:v>
                </c:pt>
              </c:numCache>
            </c:numRef>
          </c:val>
          <c:extLst>
            <c:ext xmlns:c16="http://schemas.microsoft.com/office/drawing/2014/chart" uri="{C3380CC4-5D6E-409C-BE32-E72D297353CC}">
              <c16:uniqueId val="{00000003-EBC2-48EF-86EA-55A5565AC6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582</c:v>
                </c:pt>
                <c:pt idx="3">
                  <c:v>576</c:v>
                </c:pt>
                <c:pt idx="6">
                  <c:v>605</c:v>
                </c:pt>
                <c:pt idx="9">
                  <c:v>609</c:v>
                </c:pt>
                <c:pt idx="12">
                  <c:v>644</c:v>
                </c:pt>
              </c:numCache>
            </c:numRef>
          </c:val>
          <c:extLst>
            <c:ext xmlns:c16="http://schemas.microsoft.com/office/drawing/2014/chart" uri="{C3380CC4-5D6E-409C-BE32-E72D297353CC}">
              <c16:uniqueId val="{00000004-EBC2-48EF-86EA-55A5565AC6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C2-48EF-86EA-55A5565AC6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C2-48EF-86EA-55A5565AC6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1382</c:v>
                </c:pt>
                <c:pt idx="3">
                  <c:v>1408</c:v>
                </c:pt>
                <c:pt idx="6">
                  <c:v>1380</c:v>
                </c:pt>
                <c:pt idx="9">
                  <c:v>1287</c:v>
                </c:pt>
                <c:pt idx="12">
                  <c:v>1313</c:v>
                </c:pt>
              </c:numCache>
            </c:numRef>
          </c:val>
          <c:extLst>
            <c:ext xmlns:c16="http://schemas.microsoft.com/office/drawing/2014/chart" uri="{C3380CC4-5D6E-409C-BE32-E72D297353CC}">
              <c16:uniqueId val="{00000007-EBC2-48EF-86EA-55A5565AC6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680</c:v>
                </c:pt>
                <c:pt idx="2">
                  <c:v>#N/A</c:v>
                </c:pt>
                <c:pt idx="3">
                  <c:v>#N/A</c:v>
                </c:pt>
                <c:pt idx="4">
                  <c:v>651</c:v>
                </c:pt>
                <c:pt idx="5">
                  <c:v>#N/A</c:v>
                </c:pt>
                <c:pt idx="6">
                  <c:v>#N/A</c:v>
                </c:pt>
                <c:pt idx="7">
                  <c:v>650</c:v>
                </c:pt>
                <c:pt idx="8">
                  <c:v>#N/A</c:v>
                </c:pt>
                <c:pt idx="9">
                  <c:v>#N/A</c:v>
                </c:pt>
                <c:pt idx="10">
                  <c:v>566</c:v>
                </c:pt>
                <c:pt idx="11">
                  <c:v>#N/A</c:v>
                </c:pt>
                <c:pt idx="12">
                  <c:v>#N/A</c:v>
                </c:pt>
                <c:pt idx="13">
                  <c:v>592</c:v>
                </c:pt>
                <c:pt idx="14">
                  <c:v>#N/A</c:v>
                </c:pt>
              </c:numCache>
            </c:numRef>
          </c:val>
          <c:smooth val="0"/>
          <c:extLst>
            <c:ext xmlns:c16="http://schemas.microsoft.com/office/drawing/2014/chart" uri="{C3380CC4-5D6E-409C-BE32-E72D297353CC}">
              <c16:uniqueId val="{00000008-EBC2-48EF-86EA-55A5565AC6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13613</c:v>
                </c:pt>
                <c:pt idx="5">
                  <c:v>14088</c:v>
                </c:pt>
                <c:pt idx="8">
                  <c:v>15488</c:v>
                </c:pt>
                <c:pt idx="11">
                  <c:v>15888</c:v>
                </c:pt>
                <c:pt idx="14">
                  <c:v>15650</c:v>
                </c:pt>
              </c:numCache>
            </c:numRef>
          </c:val>
          <c:extLst>
            <c:ext xmlns:c16="http://schemas.microsoft.com/office/drawing/2014/chart" uri="{C3380CC4-5D6E-409C-BE32-E72D297353CC}">
              <c16:uniqueId val="{00000000-C941-43CC-B687-5DEDB45CB6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839</c:v>
                </c:pt>
                <c:pt idx="5">
                  <c:v>729</c:v>
                </c:pt>
                <c:pt idx="8">
                  <c:v>613</c:v>
                </c:pt>
                <c:pt idx="11">
                  <c:v>521</c:v>
                </c:pt>
                <c:pt idx="14">
                  <c:v>458</c:v>
                </c:pt>
              </c:numCache>
            </c:numRef>
          </c:val>
          <c:extLst>
            <c:ext xmlns:c16="http://schemas.microsoft.com/office/drawing/2014/chart" uri="{C3380CC4-5D6E-409C-BE32-E72D297353CC}">
              <c16:uniqueId val="{00000001-C941-43CC-B687-5DEDB45CB6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4964</c:v>
                </c:pt>
                <c:pt idx="5">
                  <c:v>5097</c:v>
                </c:pt>
                <c:pt idx="8">
                  <c:v>3378</c:v>
                </c:pt>
                <c:pt idx="11">
                  <c:v>4987</c:v>
                </c:pt>
                <c:pt idx="14">
                  <c:v>5861</c:v>
                </c:pt>
              </c:numCache>
            </c:numRef>
          </c:val>
          <c:extLst>
            <c:ext xmlns:c16="http://schemas.microsoft.com/office/drawing/2014/chart" uri="{C3380CC4-5D6E-409C-BE32-E72D297353CC}">
              <c16:uniqueId val="{00000002-C941-43CC-B687-5DEDB45CB6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41-43CC-B687-5DEDB45CB6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41-43CC-B687-5DEDB45CB6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1-43CC-B687-5DEDB45CB6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1618</c:v>
                </c:pt>
                <c:pt idx="3">
                  <c:v>1426</c:v>
                </c:pt>
                <c:pt idx="6">
                  <c:v>1144</c:v>
                </c:pt>
                <c:pt idx="9">
                  <c:v>1070</c:v>
                </c:pt>
                <c:pt idx="12">
                  <c:v>980</c:v>
                </c:pt>
              </c:numCache>
            </c:numRef>
          </c:val>
          <c:extLst>
            <c:ext xmlns:c16="http://schemas.microsoft.com/office/drawing/2014/chart" uri="{C3380CC4-5D6E-409C-BE32-E72D297353CC}">
              <c16:uniqueId val="{00000006-C941-43CC-B687-5DEDB45CB6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180</c:v>
                </c:pt>
                <c:pt idx="3">
                  <c:v>136</c:v>
                </c:pt>
                <c:pt idx="6">
                  <c:v>89</c:v>
                </c:pt>
                <c:pt idx="9">
                  <c:v>39</c:v>
                </c:pt>
                <c:pt idx="12">
                  <c:v>3</c:v>
                </c:pt>
              </c:numCache>
            </c:numRef>
          </c:val>
          <c:extLst>
            <c:ext xmlns:c16="http://schemas.microsoft.com/office/drawing/2014/chart" uri="{C3380CC4-5D6E-409C-BE32-E72D297353CC}">
              <c16:uniqueId val="{00000007-C941-43CC-B687-5DEDB45CB6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7407</c:v>
                </c:pt>
                <c:pt idx="3">
                  <c:v>7399</c:v>
                </c:pt>
                <c:pt idx="6">
                  <c:v>8435</c:v>
                </c:pt>
                <c:pt idx="9">
                  <c:v>8826</c:v>
                </c:pt>
                <c:pt idx="12">
                  <c:v>8666</c:v>
                </c:pt>
              </c:numCache>
            </c:numRef>
          </c:val>
          <c:extLst>
            <c:ext xmlns:c16="http://schemas.microsoft.com/office/drawing/2014/chart" uri="{C3380CC4-5D6E-409C-BE32-E72D297353CC}">
              <c16:uniqueId val="{00000008-C941-43CC-B687-5DEDB45CB6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99</c:v>
                </c:pt>
                <c:pt idx="3">
                  <c:v>84</c:v>
                </c:pt>
                <c:pt idx="6">
                  <c:v>70</c:v>
                </c:pt>
                <c:pt idx="9">
                  <c:v>58</c:v>
                </c:pt>
                <c:pt idx="12">
                  <c:v>49</c:v>
                </c:pt>
              </c:numCache>
            </c:numRef>
          </c:val>
          <c:extLst>
            <c:ext xmlns:c16="http://schemas.microsoft.com/office/drawing/2014/chart" uri="{C3380CC4-5D6E-409C-BE32-E72D297353CC}">
              <c16:uniqueId val="{00000009-C941-43CC-B687-5DEDB45CB6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12830</c:v>
                </c:pt>
                <c:pt idx="3">
                  <c:v>12875</c:v>
                </c:pt>
                <c:pt idx="6">
                  <c:v>13199</c:v>
                </c:pt>
                <c:pt idx="9">
                  <c:v>13346</c:v>
                </c:pt>
                <c:pt idx="12">
                  <c:v>13000</c:v>
                </c:pt>
              </c:numCache>
            </c:numRef>
          </c:val>
          <c:extLst>
            <c:ext xmlns:c16="http://schemas.microsoft.com/office/drawing/2014/chart" uri="{C3380CC4-5D6E-409C-BE32-E72D297353CC}">
              <c16:uniqueId val="{0000000A-C941-43CC-B687-5DEDB45CB6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2718</c:v>
                </c:pt>
                <c:pt idx="2">
                  <c:v>#N/A</c:v>
                </c:pt>
                <c:pt idx="3">
                  <c:v>#N/A</c:v>
                </c:pt>
                <c:pt idx="4">
                  <c:v>2007</c:v>
                </c:pt>
                <c:pt idx="5">
                  <c:v>#N/A</c:v>
                </c:pt>
                <c:pt idx="6">
                  <c:v>#N/A</c:v>
                </c:pt>
                <c:pt idx="7">
                  <c:v>3458</c:v>
                </c:pt>
                <c:pt idx="8">
                  <c:v>#N/A</c:v>
                </c:pt>
                <c:pt idx="9">
                  <c:v>#N/A</c:v>
                </c:pt>
                <c:pt idx="10">
                  <c:v>1942</c:v>
                </c:pt>
                <c:pt idx="11">
                  <c:v>#N/A</c:v>
                </c:pt>
                <c:pt idx="12">
                  <c:v>#N/A</c:v>
                </c:pt>
                <c:pt idx="13">
                  <c:v>730</c:v>
                </c:pt>
                <c:pt idx="14">
                  <c:v>#N/A</c:v>
                </c:pt>
              </c:numCache>
            </c:numRef>
          </c:val>
          <c:smooth val="0"/>
          <c:extLst>
            <c:ext xmlns:c16="http://schemas.microsoft.com/office/drawing/2014/chart" uri="{C3380CC4-5D6E-409C-BE32-E72D297353CC}">
              <c16:uniqueId val="{0000000B-C941-43CC-B687-5DEDB45CB6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2373</c:v>
                </c:pt>
                <c:pt idx="1">
                  <c:v>1616</c:v>
                </c:pt>
                <c:pt idx="2">
                  <c:v>1066</c:v>
                </c:pt>
              </c:numCache>
            </c:numRef>
          </c:val>
          <c:extLst>
            <c:ext xmlns:c16="http://schemas.microsoft.com/office/drawing/2014/chart" uri="{C3380CC4-5D6E-409C-BE32-E72D297353CC}">
              <c16:uniqueId val="{00000000-9C4B-4F3A-9358-3E00E83EC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544</c:v>
                </c:pt>
                <c:pt idx="1">
                  <c:v>544</c:v>
                </c:pt>
                <c:pt idx="2">
                  <c:v>544</c:v>
                </c:pt>
              </c:numCache>
            </c:numRef>
          </c:val>
          <c:extLst>
            <c:ext xmlns:c16="http://schemas.microsoft.com/office/drawing/2014/chart" uri="{C3380CC4-5D6E-409C-BE32-E72D297353CC}">
              <c16:uniqueId val="{00000001-9C4B-4F3A-9358-3E00E83EC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3570</c:v>
                </c:pt>
                <c:pt idx="1">
                  <c:v>4807</c:v>
                </c:pt>
                <c:pt idx="2">
                  <c:v>6278</c:v>
                </c:pt>
              </c:numCache>
            </c:numRef>
          </c:val>
          <c:extLst>
            <c:ext xmlns:c16="http://schemas.microsoft.com/office/drawing/2014/chart" uri="{C3380CC4-5D6E-409C-BE32-E72D297353CC}">
              <c16:uniqueId val="{00000002-9C4B-4F3A-9358-3E00E83ECB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{5650A899-99A5-4BAF-B8AE-71555F902478}</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1D5-4E40-87A5-C47BA037E2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{73F43840-4249-41E0-88E4-FAD9FADC7527}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D5-4E40-87A5-C47BA037E2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{4D6247E4-DF41-40EE-888A-47841801F4B2}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D5-4E40-87A5-C47BA037E2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{93571D09-9DEF-4DF7-B47F-7286D1C46371}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D5-4E40-87A5-C47BA037E2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{B5065A48-5570-44E4-92F9-483273425641}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D5-4E40-87A5-C47BA037E234}"/>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{A5357689-654F-49B0-9F90-B259B7CD885C}</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1D5-4E40-87A5-C47BA037E234}"/>
                </c:ext>
              </c:extLst>
            </c:dLbl>
            <c:dLbl>
              <c:idx val="16"/>
              <c:layout/>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{D8DB0C30-4BDE-45BE-9A0B-FBBE18445FF7}</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1D5-4E40-87A5-C47BA037E234}"/>
                </c:ext>
              </c:extLst>
            </c:dLbl>
            <c:dLbl>
              <c:idx val="24"/>
              <c:layout/>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{EC91B8E2-125D-40BF-B013-EE7139F76FBA}</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1D5-4E40-87A5-C47BA037E234}"/>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{A6E1EFFC-52BC-44E7-91FD-215445EBA0BA}</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1D5-4E40-87A5-C47BA037E2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52.5</c:v>
                </c:pt>
                <c:pt idx="24">
                  <c:v>53.9</c:v>
                </c:pt>
              </c:numCache>
            </c:numRef>
          </c:xVal>
          <c:yVal>
            <c:numRef>
              <c:f>[1]公会計指標分析・財政指標組合せ分析表!$BP$51:$DC$51</c:f>
              <c:numCache>
                <c:formatCode>General</c:formatCode>
                <c:ptCount val="40"/>
                <c:pt idx="16">
                  <c:v>50.8</c:v>
                </c:pt>
                <c:pt idx="24">
                  <c:v>29.5</c:v>
                </c:pt>
              </c:numCache>
            </c:numRef>
          </c:yVal>
          <c:smooth val="0"/>
          <c:extLst>
            <c:ext xmlns:c16="http://schemas.microsoft.com/office/drawing/2014/chart" uri="{C3380CC4-5D6E-409C-BE32-E72D297353CC}">
              <c16:uniqueId val="{00000009-21D5-4E40-87A5-C47BA037E23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{07ACC923-E72B-4BBE-A0A1-27D308CCCBF0}</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1D5-4E40-87A5-C47BA037E2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{AD007733-86DA-4CBE-B676-6FE8EA418A1A}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D5-4E40-87A5-C47BA037E2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{92F3C8D6-6324-45D3-94FD-4DA0801E970B}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D5-4E40-87A5-C47BA037E2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{A18763B7-1BB9-45D2-AFDC-FBC2A7DDD5C6}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D5-4E40-87A5-C47BA037E2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{9BD01276-9284-4B4E-B049-9239D29891FC}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D5-4E40-87A5-C47BA037E234}"/>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{F2A79E8B-6D0E-4281-B297-A52A7B8BD3B5}</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1D5-4E40-87A5-C47BA037E234}"/>
                </c:ext>
              </c:extLst>
            </c:dLbl>
            <c:dLbl>
              <c:idx val="16"/>
              <c:layout/>
              <c:tx>
                <c:strRef>
                  <c:f>[1]公会計指標分析・財政指標組合せ分析表!$CF$50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{D82C6E2C-17E2-4AFA-AD8A-DE79B61507EF}</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1D5-4E40-87A5-C47BA037E234}"/>
                </c:ext>
              </c:extLst>
            </c:dLbl>
            <c:dLbl>
              <c:idx val="24"/>
              <c:layout/>
              <c:tx>
                <c:strRef>
                  <c:f>[1]公会計指標分析・財政指標組合せ分析表!$CN$50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{F8E3071C-2FB6-4CFA-AD3C-795809A59C85}</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1D5-4E40-87A5-C47BA037E234}"/>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{270198F1-CF1D-43F7-B5C3-9269BF82CFE9}</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1D5-4E40-87A5-C47BA037E2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55.8</c:v>
                </c:pt>
                <c:pt idx="24">
                  <c:v>56.1</c:v>
                </c:pt>
              </c:numCache>
            </c:numRef>
          </c:xVal>
          <c:yVal>
            <c:numRef>
              <c:f>[1]公会計指標分析・財政指標組合せ分析表!$BP$55:$DC$55</c:f>
              <c:numCache>
                <c:formatCode>General</c:formatCode>
                <c:ptCount val="40"/>
                <c:pt idx="16">
                  <c:v>37.200000000000003</c:v>
                </c:pt>
                <c:pt idx="24">
                  <c:v>24</c:v>
                </c:pt>
              </c:numCache>
            </c:numRef>
          </c:yVal>
          <c:smooth val="0"/>
          <c:extLst>
            <c:ext xmlns:c16="http://schemas.microsoft.com/office/drawing/2014/chart" uri="{C3380CC4-5D6E-409C-BE32-E72D297353CC}">
              <c16:uniqueId val="{00000013-21D5-4E40-87A5-C47BA037E234}"/>
            </c:ext>
          </c:extLst>
        </c:ser>
        <c:dLbls>
          <c:showLegendKey val="0"/>
          <c:showVal val="1"/>
          <c:showCatName val="0"/>
          <c:showSerName val="0"/>
          <c:showPercent val="0"/>
          <c:showBubbleSize val="0"/>
        </c:dLbls>
        <c:axId val="46179840"/>
        <c:axId val="46181760"/>
      </c:scatterChart>
      <c:valAx>
        <c:axId val="46179840"/>
        <c:scaling>
          <c:orientation val="minMax"/>
          <c:max val="56.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{A08107C3-F3A6-4872-9C0B-AC1CF8DD9D87}</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2B-422F-B432-EFAFD63FEC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{06E135A1-1A8B-4BC9-B445-1A822F6C5467}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2B-422F-B432-EFAFD63FEC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{520D4E1B-CFD8-40E3-92DA-4513F0E5D95C}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2B-422F-B432-EFAFD63FEC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{A61C3D54-3AB2-43C1-8A8D-868152EFDB77}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2B-422F-B432-EFAFD63FEC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{CF1393C1-0A5E-4C4F-A84A-86D98A04A4A9}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2B-422F-B432-EFAFD63FEC20}"/>
                </c:ext>
              </c:extLst>
            </c:dLbl>
            <c:dLbl>
              <c:idx val="8"/>
              <c:layout/>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{1D6C798E-B967-4C87-A348-ADE0C749944A}</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2B-422F-B432-EFAFD63FEC20}"/>
                </c:ext>
              </c:extLst>
            </c:dLbl>
            <c:dLbl>
              <c:idx val="16"/>
              <c:layout/>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{E241C3AC-931E-4416-991D-DC4A16E4F185}</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2B-422F-B432-EFAFD63FEC20}"/>
                </c:ext>
              </c:extLst>
            </c:dLbl>
            <c:dLbl>
              <c:idx val="24"/>
              <c:layout/>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{FEDBC5E8-754D-4993-BEF8-C0D4B99BCA2E}</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2B-422F-B432-EFAFD63FEC20}"/>
                </c:ext>
              </c:extLst>
            </c:dLbl>
            <c:dLbl>
              <c:idx val="32"/>
              <c:layout/>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{2EB252A9-0619-43ED-B5CE-18046F37A4C0}</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2B-422F-B432-EFAFD63FEC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11.8</c:v>
                </c:pt>
                <c:pt idx="8">
                  <c:v>10.4</c:v>
                </c:pt>
                <c:pt idx="16">
                  <c:v>9.6</c:v>
                </c:pt>
                <c:pt idx="24">
                  <c:v>9.1999999999999993</c:v>
                </c:pt>
                <c:pt idx="32">
                  <c:v>9.1</c:v>
                </c:pt>
              </c:numCache>
            </c:numRef>
          </c:xVal>
          <c:yVal>
            <c:numRef>
              <c:f>[1]公会計指標分析・財政指標組合せ分析表!$BP$73:$DC$73</c:f>
              <c:numCache>
                <c:formatCode>General</c:formatCode>
                <c:ptCount val="40"/>
                <c:pt idx="0">
                  <c:v>39.200000000000003</c:v>
                </c:pt>
                <c:pt idx="8">
                  <c:v>29.8</c:v>
                </c:pt>
                <c:pt idx="16">
                  <c:v>50.8</c:v>
                </c:pt>
                <c:pt idx="24">
                  <c:v>29.5</c:v>
                </c:pt>
                <c:pt idx="32">
                  <c:v>11.1</c:v>
                </c:pt>
              </c:numCache>
            </c:numRef>
          </c:yVal>
          <c:smooth val="0"/>
          <c:extLst>
            <c:ext xmlns:c16="http://schemas.microsoft.com/office/drawing/2014/chart" uri="{C3380CC4-5D6E-409C-BE32-E72D297353CC}">
              <c16:uniqueId val="{00000009-212B-422F-B432-EFAFD63FEC2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{8A708CAE-272B-4E39-BA95-0582AD537BE3}</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2B-422F-B432-EFAFD63FEC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{0C82BB85-BC0E-47DB-8753-63DA57D08259}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2B-422F-B432-EFAFD63FEC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{E0F969C3-3F1B-4CED-927E-D52A32227AA8}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2B-422F-B432-EFAFD63FEC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{DD65ED6D-B76C-4EAF-B2E7-4E7FB24586FA}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2B-422F-B432-EFAFD63FEC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{37166C6A-88CA-4FB6-9211-8F793D68FAC4}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2B-422F-B432-EFAFD63FEC20}"/>
                </c:ext>
              </c:extLst>
            </c:dLbl>
            <c:dLbl>
              <c:idx val="8"/>
              <c:layout/>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{E2418DB8-7C2B-4C35-88FE-11EBDC932E20}</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2B-422F-B432-EFAFD63FEC20}"/>
                </c:ext>
              </c:extLst>
            </c:dLbl>
            <c:dLbl>
              <c:idx val="16"/>
              <c:layout/>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{9F13961B-C351-4679-8621-23E82AB3BE5D}</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2B-422F-B432-EFAFD63FEC20}"/>
                </c:ext>
              </c:extLst>
            </c:dLbl>
            <c:dLbl>
              <c:idx val="24"/>
              <c:layout/>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{75EC200B-0F12-4748-89F3-A76DB9022FCC}</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2B-422F-B432-EFAFD63FEC20}"/>
                </c:ext>
              </c:extLst>
            </c:dLbl>
            <c:dLbl>
              <c:idx val="32"/>
              <c:layout/>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{C39C20FB-578B-4B72-B3E0-6CDDCB7357D1}</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2B-422F-B432-EFAFD63FEC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12.4</c:v>
                </c:pt>
                <c:pt idx="8">
                  <c:v>11.2</c:v>
                </c:pt>
                <c:pt idx="16">
                  <c:v>10.1</c:v>
                </c:pt>
                <c:pt idx="24">
                  <c:v>9.1</c:v>
                </c:pt>
                <c:pt idx="32">
                  <c:v>8.9</c:v>
                </c:pt>
              </c:numCache>
            </c:numRef>
          </c:xVal>
          <c:yVal>
            <c:numRef>
              <c:f>[1]公会計指標分析・財政指標組合せ分析表!$BP$77:$DC$77</c:f>
              <c:numCache>
                <c:formatCode>General</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212B-422F-B432-EFAFD63FEC20}"/>
            </c:ext>
          </c:extLst>
        </c:ser>
        <c:dLbls>
          <c:showLegendKey val="0"/>
          <c:showVal val="1"/>
          <c:showCatName val="0"/>
          <c:showSerName val="0"/>
          <c:showPercent val="0"/>
          <c:showBubbleSize val="0"/>
        </c:dLbls>
        <c:axId val="84219776"/>
        <c:axId val="84234240"/>
      </c:scatterChart>
      <c:valAx>
        <c:axId val="84219776"/>
        <c:scaling>
          <c:orientation val="minMax"/>
          <c:max val="12.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実質公債費比率は９．</a:t>
          </a:r>
          <a:r>
            <a:rPr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％であり、その要因である公営企業債の元利償還金に対する繰出金は増加しているものの、微減傾向となっている。</a:t>
          </a:r>
          <a:endParaRPr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臨時財政対策債や過疎対策事業債</a:t>
          </a:r>
          <a:r>
            <a:rPr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の算入公債費により、財政運営に有利な地方債の発行に限定する状況にあるため、実質公債費比率の分子となる額</a:t>
          </a:r>
          <a:r>
            <a:rPr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は前年度と同程度で</a:t>
          </a:r>
          <a:r>
            <a:rPr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今後も起債抑制策により、引き続き低水準の維持に努める。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将来負担比率の分子となる額については、債務負担行為事業の終了</a:t>
          </a:r>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や充当可能基金の伸長</a:t>
          </a:r>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により減少傾向</a:t>
          </a:r>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今後も地方債の抑制や基金の運用の適正化に努め、比率増加を抑制するよう財政運営に努める。</a:t>
          </a:r>
          <a:endParaRPr lang="ja-JP" altLang="ja-JP" sz="2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北海道八雲町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年度にかけ、一般財源確保のため財政調整基金は減少基調にあるものの、主にふるさと応援基金の増加により、基金全体としては増加基調にあった。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普通交付税の合併算定替による特例措置の段階的終了、各公共施設の老朽化に伴う改修・改築事業費の発生、維持補修費の増嵩等、基金繰り入れを通じた財源確保の必要性が増していくものと想定される。今後も町財政の状況に応じた繰り入れ・積み立てを検討し、適切な運営を行っ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八雲町を愛し、応援しようとする人々から広く寄附金を募り、指定された事業を行うことによって当該寄附者の思いを実現化し、多様な人々の参画による個性豊かな活気あふれ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・地域振興基金：八雲町民の連帯の強化及び地域振興に資する事業。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・地域福祉基金：在宅福祉の普及向上、健康と生きがいづくりの推進その他地域福祉の推進。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・まちづくり振興基金：個性的、魅力的な地域づくり事業。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・ふるさと応援基金は、ふるさと応援寄附金の全国的な伸長により、当町への寄附額も平成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年度から伸長した。受領した寄附金は寄附時に指定された事業に充当するために一旦積み立てるため、基金残高が増加した。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・公共施設整備基金は、将来の公共施設整備のため、土地売払収入や立木売払収入を財源として積み立てを実施したため、基金残高が増加した。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・地域福祉基金は、国民健康保険事業特別会計における経営基盤安定化のための繰出金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貸付金相当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の財源とするため、一旦積み立てたことから基金残高が増加した。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指定の各種事業に充当し活気あふれるまちづくりに資することができるよう、ふるさと応援寄付金の奨励事業を推進し自主財源の確保に努めるとともに、町財政の状況に応じた繰り入れ・積み立てを検討し、適切な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・公共施設整備基金は、公共施設の老朽化にともない、改修・改築等事業費の増嵩が見込まれるため、中長期的には減少基調となることが想定される。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・地域福祉基金は、国民健康保険事業特別会計への繰出金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貸付金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の財源として繰り入れる予定であり、残高が減少する見込である。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普通交付税の合併算定替による特例措置の段階的終了、ふるさと応援寄附金奨励事業や病院事業会計繰出金等の事業費伸長に伴う一般財源確保のため繰り入れを実施したことから、残高が減少。</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普通交付税の合併算定替による特例措置の段階的終了により、一般財源の確保が必要となることから、今後も繰り入れの実施により基金残高は減少基調となることが想定され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年度にかけては、基金運用利子の積み立てを除いては繰り入れ・積み立ては無く、残高は大きく変動していない。</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今後も町財政の状況に応じた繰り入れ・積み立てを検討し、適切な運営を行っていく。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の有形固定資産減価償却率は５３．９％であり、類似団体平均と比較して２．２％下回っているものの、昨年度比較して１．４％上昇している。今後も公共施設の老朽化に伴い比率の上昇が予想されるため、長期的な視点による公共施設の更新・統廃合・長寿命化の計画的な実施により、財政負担の軽減・平準化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59720</xdr:rowOff>
    </xdr:from>
    <xdr:to>
      <xdr:col>19</xdr:col>
      <xdr:colOff>187325</xdr:colOff>
      <xdr:row>31</xdr:row>
      <xdr:rowOff>161320</xdr:rowOff>
    </xdr:to>
    <xdr:sp macro="" textlink="">
      <xdr:nvSpPr>
        <xdr:cNvPr id="80" name="楕円 79"/>
        <xdr:cNvSpPr/>
      </xdr:nvSpPr>
      <xdr:spPr>
        <a:xfrm>
          <a:off x="40005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32203</xdr:rowOff>
    </xdr:from>
    <xdr:to>
      <xdr:col>15</xdr:col>
      <xdr:colOff>187325</xdr:colOff>
      <xdr:row>32</xdr:row>
      <xdr:rowOff>133803</xdr:rowOff>
    </xdr:to>
    <xdr:sp macro="" textlink="">
      <xdr:nvSpPr>
        <xdr:cNvPr id="81" name="楕円 80"/>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110520</xdr:rowOff>
    </xdr:from>
    <xdr:to>
      <xdr:col>19</xdr:col>
      <xdr:colOff>136525</xdr:colOff>
      <xdr:row>32</xdr:row>
      <xdr:rowOff>83003</xdr:rowOff>
    </xdr:to>
    <xdr:cxnSp macro="">
      <xdr:nvCxnSpPr>
        <xdr:cNvPr id="82" name="直線コネクタ 81"/>
        <xdr:cNvCxnSpPr/>
      </xdr:nvCxnSpPr>
      <xdr:spPr>
        <a:xfrm flipV="1">
          <a:off x="3289300" y="6196995"/>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3"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4" name="n_2ave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152447</xdr:rowOff>
    </xdr:from>
    <xdr:ext cx="405111" cy="259045"/>
    <xdr:sp macro="" textlink="">
      <xdr:nvSpPr>
        <xdr:cNvPr id="85" name="n_1mainValue有形固定資産減価償却率"/>
        <xdr:cNvSpPr txBox="1"/>
      </xdr:nvSpPr>
      <xdr:spPr>
        <a:xfrm>
          <a:off x="3836044" y="623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86"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の債務償還可能年数は５．３年となっており、類似団体平均と比較して０．３年下回っている。今後も地方債の抑制や歳出の削減、基金の運用の適正化を進め、債務償還可能年数の減となるような財政運営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5" name="直線コネクタ 114"/>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8"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9" name="直線コネクタ 118"/>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20" name="債務償還可能年数平均値テキスト"/>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1" name="フローチャート: 判断 120"/>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7" name="楕円 126"/>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8"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0" name="楕円 69"/>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71" name="楕円 70"/>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91440</xdr:rowOff>
    </xdr:to>
    <xdr:cxnSp macro="">
      <xdr:nvCxnSpPr>
        <xdr:cNvPr id="72" name="直線コネクタ 71"/>
        <xdr:cNvCxnSpPr/>
      </xdr:nvCxnSpPr>
      <xdr:spPr>
        <a:xfrm flipV="1">
          <a:off x="2908300" y="63665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3"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4"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64787</xdr:rowOff>
    </xdr:from>
    <xdr:ext cx="405111" cy="259045"/>
    <xdr:sp macro="" textlink="">
      <xdr:nvSpPr>
        <xdr:cNvPr id="75" name="n_1mainValue【道路】&#10;有形固定資産減価償却率"/>
        <xdr:cNvSpPr txBox="1"/>
      </xdr:nvSpPr>
      <xdr:spPr>
        <a:xfrm>
          <a:off x="3582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76" name="n_2mainValue【道路】&#10;有形固定資産減価償却率"/>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7" name="テキスト ボックス 8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9" name="テキスト ボックス 88"/>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1" name="テキスト ボックス 9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3" name="テキスト ボックス 9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5" name="直線コネクタ 104"/>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6"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7" name="直線コネクタ 106"/>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8"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9" name="直線コネクタ 108"/>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0"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1" name="フローチャート: 判断 110"/>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2" name="フローチャート: 判断 111"/>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3" name="フローチャート: 判断 112"/>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78892</xdr:rowOff>
    </xdr:from>
    <xdr:to>
      <xdr:col>50</xdr:col>
      <xdr:colOff>165100</xdr:colOff>
      <xdr:row>40</xdr:row>
      <xdr:rowOff>9042</xdr:rowOff>
    </xdr:to>
    <xdr:sp macro="" textlink="">
      <xdr:nvSpPr>
        <xdr:cNvPr id="119" name="楕円 118"/>
        <xdr:cNvSpPr/>
      </xdr:nvSpPr>
      <xdr:spPr>
        <a:xfrm>
          <a:off x="9588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91466</xdr:rowOff>
    </xdr:from>
    <xdr:to>
      <xdr:col>46</xdr:col>
      <xdr:colOff>38100</xdr:colOff>
      <xdr:row>40</xdr:row>
      <xdr:rowOff>21616</xdr:rowOff>
    </xdr:to>
    <xdr:sp macro="" textlink="">
      <xdr:nvSpPr>
        <xdr:cNvPr id="120" name="楕円 119"/>
        <xdr:cNvSpPr/>
      </xdr:nvSpPr>
      <xdr:spPr>
        <a:xfrm>
          <a:off x="8699500" y="67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129692</xdr:rowOff>
    </xdr:from>
    <xdr:to>
      <xdr:col>50</xdr:col>
      <xdr:colOff>114300</xdr:colOff>
      <xdr:row>39</xdr:row>
      <xdr:rowOff>142266</xdr:rowOff>
    </xdr:to>
    <xdr:cxnSp macro="">
      <xdr:nvCxnSpPr>
        <xdr:cNvPr id="121" name="直線コネクタ 120"/>
        <xdr:cNvCxnSpPr/>
      </xdr:nvCxnSpPr>
      <xdr:spPr>
        <a:xfrm flipV="1">
          <a:off x="8750300" y="6816242"/>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2" name="n_1aveValue【道路】&#10;一人当たり延長"/>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3"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xdr:rowOff>
    </xdr:from>
    <xdr:ext cx="534377" cy="259045"/>
    <xdr:sp macro="" textlink="">
      <xdr:nvSpPr>
        <xdr:cNvPr id="124" name="n_1mainValue【道路】&#10;一人当たり延長"/>
        <xdr:cNvSpPr txBox="1"/>
      </xdr:nvSpPr>
      <xdr:spPr>
        <a:xfrm>
          <a:off x="9359411" y="68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12743</xdr:rowOff>
    </xdr:from>
    <xdr:ext cx="534377" cy="259045"/>
    <xdr:sp macro="" textlink="">
      <xdr:nvSpPr>
        <xdr:cNvPr id="125" name="n_2mainValue【道路】&#10;一人当たり延長"/>
        <xdr:cNvSpPr txBox="1"/>
      </xdr:nvSpPr>
      <xdr:spPr>
        <a:xfrm>
          <a:off x="8483111" y="68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60" name="楕円 159"/>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6350</xdr:rowOff>
    </xdr:from>
    <xdr:to>
      <xdr:col>15</xdr:col>
      <xdr:colOff>101600</xdr:colOff>
      <xdr:row>62</xdr:row>
      <xdr:rowOff>107950</xdr:rowOff>
    </xdr:to>
    <xdr:sp macro="" textlink="">
      <xdr:nvSpPr>
        <xdr:cNvPr id="161" name="楕円 160"/>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57150</xdr:rowOff>
    </xdr:to>
    <xdr:cxnSp macro="">
      <xdr:nvCxnSpPr>
        <xdr:cNvPr id="162" name="直線コネクタ 161"/>
        <xdr:cNvCxnSpPr/>
      </xdr:nvCxnSpPr>
      <xdr:spPr>
        <a:xfrm flipV="1">
          <a:off x="2908300" y="106070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63"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64"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65" name="n_1mainValue【橋りょう・トンネ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166" name="n_2mainValue【橋りょう・トンネル】&#10;有形固定資産減価償却率"/>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2" name="直線コネクタ 191"/>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3"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4" name="直線コネクタ 193"/>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5"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6" name="直線コネクタ 195"/>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7"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8" name="フローチャート: 判断 197"/>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9" name="フローチャート: 判断 198"/>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0" name="フローチャート: 判断 199"/>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42990</xdr:rowOff>
    </xdr:from>
    <xdr:to>
      <xdr:col>50</xdr:col>
      <xdr:colOff>165100</xdr:colOff>
      <xdr:row>56</xdr:row>
      <xdr:rowOff>144590</xdr:rowOff>
    </xdr:to>
    <xdr:sp macro="" textlink="">
      <xdr:nvSpPr>
        <xdr:cNvPr id="206" name="楕円 205"/>
        <xdr:cNvSpPr/>
      </xdr:nvSpPr>
      <xdr:spPr>
        <a:xfrm>
          <a:off x="9588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67898</xdr:rowOff>
    </xdr:from>
    <xdr:to>
      <xdr:col>46</xdr:col>
      <xdr:colOff>38100</xdr:colOff>
      <xdr:row>56</xdr:row>
      <xdr:rowOff>169498</xdr:rowOff>
    </xdr:to>
    <xdr:sp macro="" textlink="">
      <xdr:nvSpPr>
        <xdr:cNvPr id="207" name="楕円 206"/>
        <xdr:cNvSpPr/>
      </xdr:nvSpPr>
      <xdr:spPr>
        <a:xfrm>
          <a:off x="8699500" y="96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93790</xdr:rowOff>
    </xdr:from>
    <xdr:to>
      <xdr:col>50</xdr:col>
      <xdr:colOff>114300</xdr:colOff>
      <xdr:row>56</xdr:row>
      <xdr:rowOff>118698</xdr:rowOff>
    </xdr:to>
    <xdr:cxnSp macro="">
      <xdr:nvCxnSpPr>
        <xdr:cNvPr id="208" name="直線コネクタ 207"/>
        <xdr:cNvCxnSpPr/>
      </xdr:nvCxnSpPr>
      <xdr:spPr>
        <a:xfrm flipV="1">
          <a:off x="8750300" y="9694990"/>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09" name="n_1aveValue【橋りょう・トンネル】&#10;一人当たり有形固定資産（償却資産）額"/>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10" name="n_2aveValue【橋りょう・トンネル】&#10;一人当たり有形固定資産（償却資産）額"/>
        <xdr:cNvSpPr txBox="1"/>
      </xdr:nvSpPr>
      <xdr:spPr>
        <a:xfrm>
          <a:off x="8450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161117</xdr:rowOff>
    </xdr:from>
    <xdr:ext cx="690189" cy="259045"/>
    <xdr:sp macro="" textlink="">
      <xdr:nvSpPr>
        <xdr:cNvPr id="211" name="n_1mainValue【橋りょう・トンネル】&#10;一人当たり有形固定資産（償却資産）額"/>
        <xdr:cNvSpPr txBox="1"/>
      </xdr:nvSpPr>
      <xdr:spPr>
        <a:xfrm>
          <a:off x="9281505" y="9419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14575</xdr:rowOff>
    </xdr:from>
    <xdr:ext cx="690189" cy="259045"/>
    <xdr:sp macro="" textlink="">
      <xdr:nvSpPr>
        <xdr:cNvPr id="212" name="n_2mainValue【橋りょう・トンネル】&#10;一人当たり有形固定資産（償却資産）額"/>
        <xdr:cNvSpPr txBox="1"/>
      </xdr:nvSpPr>
      <xdr:spPr>
        <a:xfrm>
          <a:off x="8405205" y="94443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5" name="直線コネクタ 234"/>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6"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7" name="直線コネクタ 236"/>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0"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1" name="フローチャート: 判断 240"/>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2" name="フローチャート: 判断 241"/>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3" name="フローチャート: 判断 242"/>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49" name="楕円 248"/>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126746</xdr:rowOff>
    </xdr:from>
    <xdr:to>
      <xdr:col>15</xdr:col>
      <xdr:colOff>101600</xdr:colOff>
      <xdr:row>83</xdr:row>
      <xdr:rowOff>56896</xdr:rowOff>
    </xdr:to>
    <xdr:sp macro="" textlink="">
      <xdr:nvSpPr>
        <xdr:cNvPr id="250" name="楕円 249"/>
        <xdr:cNvSpPr/>
      </xdr:nvSpPr>
      <xdr:spPr>
        <a:xfrm>
          <a:off x="2857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xdr:rowOff>
    </xdr:from>
    <xdr:to>
      <xdr:col>19</xdr:col>
      <xdr:colOff>177800</xdr:colOff>
      <xdr:row>83</xdr:row>
      <xdr:rowOff>26670</xdr:rowOff>
    </xdr:to>
    <xdr:cxnSp macro="">
      <xdr:nvCxnSpPr>
        <xdr:cNvPr id="251" name="直線コネクタ 250"/>
        <xdr:cNvCxnSpPr/>
      </xdr:nvCxnSpPr>
      <xdr:spPr>
        <a:xfrm>
          <a:off x="2908300" y="142364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52" name="n_1ave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53"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254" name="n_1main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48023</xdr:rowOff>
    </xdr:from>
    <xdr:ext cx="405111" cy="259045"/>
    <xdr:sp macro="" textlink="">
      <xdr:nvSpPr>
        <xdr:cNvPr id="255" name="n_2mainValue【公営住宅】&#10;有形固定資産減価償却率"/>
        <xdr:cNvSpPr txBox="1"/>
      </xdr:nvSpPr>
      <xdr:spPr>
        <a:xfrm>
          <a:off x="27057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143714</xdr:rowOff>
    </xdr:from>
    <xdr:to>
      <xdr:col>54</xdr:col>
      <xdr:colOff>189865</xdr:colOff>
      <xdr:row>86</xdr:row>
      <xdr:rowOff>15697</xdr:rowOff>
    </xdr:to>
    <xdr:cxnSp macro="">
      <xdr:nvCxnSpPr>
        <xdr:cNvPr id="277" name="直線コネクタ 276"/>
        <xdr:cNvCxnSpPr/>
      </xdr:nvCxnSpPr>
      <xdr:spPr>
        <a:xfrm flipV="1">
          <a:off x="10476865" y="13859714"/>
          <a:ext cx="0" cy="900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19524</xdr:rowOff>
    </xdr:from>
    <xdr:ext cx="469744" cy="259045"/>
    <xdr:sp macro="" textlink="">
      <xdr:nvSpPr>
        <xdr:cNvPr id="278" name="【公営住宅】&#10;一人当たり面積最小値テキスト"/>
        <xdr:cNvSpPr txBox="1"/>
      </xdr:nvSpPr>
      <xdr:spPr>
        <a:xfrm>
          <a:off x="10515600" y="147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15697</xdr:rowOff>
    </xdr:from>
    <xdr:to>
      <xdr:col>55</xdr:col>
      <xdr:colOff>88900</xdr:colOff>
      <xdr:row>86</xdr:row>
      <xdr:rowOff>15697</xdr:rowOff>
    </xdr:to>
    <xdr:cxnSp macro="">
      <xdr:nvCxnSpPr>
        <xdr:cNvPr id="279" name="直線コネクタ 278"/>
        <xdr:cNvCxnSpPr/>
      </xdr:nvCxnSpPr>
      <xdr:spPr>
        <a:xfrm>
          <a:off x="10388600" y="1476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90391</xdr:rowOff>
    </xdr:from>
    <xdr:ext cx="469744" cy="259045"/>
    <xdr:sp macro="" textlink="">
      <xdr:nvSpPr>
        <xdr:cNvPr id="280" name="【公営住宅】&#10;一人当たり面積最大値テキスト"/>
        <xdr:cNvSpPr txBox="1"/>
      </xdr:nvSpPr>
      <xdr:spPr>
        <a:xfrm>
          <a:off x="10515600" y="136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143714</xdr:rowOff>
    </xdr:from>
    <xdr:to>
      <xdr:col>55</xdr:col>
      <xdr:colOff>88900</xdr:colOff>
      <xdr:row>80</xdr:row>
      <xdr:rowOff>143714</xdr:rowOff>
    </xdr:to>
    <xdr:cxnSp macro="">
      <xdr:nvCxnSpPr>
        <xdr:cNvPr id="281" name="直線コネクタ 280"/>
        <xdr:cNvCxnSpPr/>
      </xdr:nvCxnSpPr>
      <xdr:spPr>
        <a:xfrm>
          <a:off x="10388600" y="1385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133977</xdr:rowOff>
    </xdr:from>
    <xdr:ext cx="469744" cy="259045"/>
    <xdr:sp macro="" textlink="">
      <xdr:nvSpPr>
        <xdr:cNvPr id="282" name="【公営住宅】&#10;一人当たり面積平均値テキスト"/>
        <xdr:cNvSpPr txBox="1"/>
      </xdr:nvSpPr>
      <xdr:spPr>
        <a:xfrm>
          <a:off x="10515600" y="140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155550</xdr:rowOff>
    </xdr:from>
    <xdr:to>
      <xdr:col>55</xdr:col>
      <xdr:colOff>50800</xdr:colOff>
      <xdr:row>82</xdr:row>
      <xdr:rowOff>85700</xdr:rowOff>
    </xdr:to>
    <xdr:sp macro="" textlink="">
      <xdr:nvSpPr>
        <xdr:cNvPr id="283" name="フローチャート: 判断 282"/>
        <xdr:cNvSpPr/>
      </xdr:nvSpPr>
      <xdr:spPr>
        <a:xfrm>
          <a:off x="10426700" y="140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10161</xdr:rowOff>
    </xdr:from>
    <xdr:to>
      <xdr:col>50</xdr:col>
      <xdr:colOff>165100</xdr:colOff>
      <xdr:row>82</xdr:row>
      <xdr:rowOff>111761</xdr:rowOff>
    </xdr:to>
    <xdr:sp macro="" textlink="">
      <xdr:nvSpPr>
        <xdr:cNvPr id="284" name="フローチャート: 判断 283"/>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1930</xdr:rowOff>
    </xdr:from>
    <xdr:to>
      <xdr:col>46</xdr:col>
      <xdr:colOff>38100</xdr:colOff>
      <xdr:row>82</xdr:row>
      <xdr:rowOff>103530</xdr:rowOff>
    </xdr:to>
    <xdr:sp macro="" textlink="">
      <xdr:nvSpPr>
        <xdr:cNvPr id="285" name="フローチャート: 判断 284"/>
        <xdr:cNvSpPr/>
      </xdr:nvSpPr>
      <xdr:spPr>
        <a:xfrm>
          <a:off x="8699500" y="140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37592</xdr:rowOff>
    </xdr:from>
    <xdr:to>
      <xdr:col>50</xdr:col>
      <xdr:colOff>165100</xdr:colOff>
      <xdr:row>79</xdr:row>
      <xdr:rowOff>139192</xdr:rowOff>
    </xdr:to>
    <xdr:sp macro="" textlink="">
      <xdr:nvSpPr>
        <xdr:cNvPr id="291" name="楕円 290"/>
        <xdr:cNvSpPr/>
      </xdr:nvSpPr>
      <xdr:spPr>
        <a:xfrm>
          <a:off x="9588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60909</xdr:rowOff>
    </xdr:from>
    <xdr:to>
      <xdr:col>46</xdr:col>
      <xdr:colOff>38100</xdr:colOff>
      <xdr:row>79</xdr:row>
      <xdr:rowOff>162509</xdr:rowOff>
    </xdr:to>
    <xdr:sp macro="" textlink="">
      <xdr:nvSpPr>
        <xdr:cNvPr id="292" name="楕円 291"/>
        <xdr:cNvSpPr/>
      </xdr:nvSpPr>
      <xdr:spPr>
        <a:xfrm>
          <a:off x="8699500" y="136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88392</xdr:rowOff>
    </xdr:from>
    <xdr:to>
      <xdr:col>50</xdr:col>
      <xdr:colOff>114300</xdr:colOff>
      <xdr:row>79</xdr:row>
      <xdr:rowOff>111709</xdr:rowOff>
    </xdr:to>
    <xdr:cxnSp macro="">
      <xdr:nvCxnSpPr>
        <xdr:cNvPr id="293" name="直線コネクタ 292"/>
        <xdr:cNvCxnSpPr/>
      </xdr:nvCxnSpPr>
      <xdr:spPr>
        <a:xfrm flipV="1">
          <a:off x="8750300" y="1363294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102888</xdr:rowOff>
    </xdr:from>
    <xdr:ext cx="469744" cy="259045"/>
    <xdr:sp macro="" textlink="">
      <xdr:nvSpPr>
        <xdr:cNvPr id="294" name="n_1aveValue【公営住宅】&#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94657</xdr:rowOff>
    </xdr:from>
    <xdr:ext cx="469744" cy="259045"/>
    <xdr:sp macro="" textlink="">
      <xdr:nvSpPr>
        <xdr:cNvPr id="295" name="n_2aveValue【公営住宅】&#10;一人当たり面積"/>
        <xdr:cNvSpPr txBox="1"/>
      </xdr:nvSpPr>
      <xdr:spPr>
        <a:xfrm>
          <a:off x="8515427" y="141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155719</xdr:rowOff>
    </xdr:from>
    <xdr:ext cx="469744" cy="259045"/>
    <xdr:sp macro="" textlink="">
      <xdr:nvSpPr>
        <xdr:cNvPr id="296" name="n_1mainValue【公営住宅】&#10;一人当たり面積"/>
        <xdr:cNvSpPr txBox="1"/>
      </xdr:nvSpPr>
      <xdr:spPr>
        <a:xfrm>
          <a:off x="9391727"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7586</xdr:rowOff>
    </xdr:from>
    <xdr:ext cx="469744" cy="259045"/>
    <xdr:sp macro="" textlink="">
      <xdr:nvSpPr>
        <xdr:cNvPr id="297" name="n_2mainValue【公営住宅】&#10;一人当たり面積"/>
        <xdr:cNvSpPr txBox="1"/>
      </xdr:nvSpPr>
      <xdr:spPr>
        <a:xfrm>
          <a:off x="8515427" y="133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9" name="正方形/長方形 29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0" name="正方形/長方形 29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1" name="正方形/長方形 30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2" name="正方形/長方形 30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5" name="正方形/長方形 30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6" name="正方形/長方形 30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7" name="正方形/長方形 30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8" name="正方形/長方形 30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34" name="直線コネクタ 333"/>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35"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36" name="直線コネクタ 335"/>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37"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38" name="直線コネクタ 337"/>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39"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40" name="フローチャート: 判断 339"/>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41" name="フローチャート: 判断 340"/>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2" name="フローチャート: 判断 341"/>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348" name="楕円 347"/>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53975</xdr:rowOff>
    </xdr:from>
    <xdr:to>
      <xdr:col>76</xdr:col>
      <xdr:colOff>165100</xdr:colOff>
      <xdr:row>35</xdr:row>
      <xdr:rowOff>155575</xdr:rowOff>
    </xdr:to>
    <xdr:sp macro="" textlink="">
      <xdr:nvSpPr>
        <xdr:cNvPr id="349" name="楕円 348"/>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104775</xdr:rowOff>
    </xdr:to>
    <xdr:cxnSp macro="">
      <xdr:nvCxnSpPr>
        <xdr:cNvPr id="350" name="直線コネクタ 349"/>
        <xdr:cNvCxnSpPr/>
      </xdr:nvCxnSpPr>
      <xdr:spPr>
        <a:xfrm flipV="1">
          <a:off x="14592300" y="6059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51"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52"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353"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354" name="n_2mainValue【認定こども園・幼稚園・保育所】&#10;有形固定資産減価償却率"/>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78" name="直線コネクタ 377"/>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79"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80" name="直線コネクタ 379"/>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81"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82" name="直線コネクタ 381"/>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383"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84" name="フローチャート: 判断 383"/>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385" name="フローチャート: 判断 38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386" name="フローチャート: 判断 385"/>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392" name="楕円 391"/>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147320</xdr:rowOff>
    </xdr:from>
    <xdr:to>
      <xdr:col>107</xdr:col>
      <xdr:colOff>101600</xdr:colOff>
      <xdr:row>39</xdr:row>
      <xdr:rowOff>77470</xdr:rowOff>
    </xdr:to>
    <xdr:sp macro="" textlink="">
      <xdr:nvSpPr>
        <xdr:cNvPr id="393" name="楕円 392"/>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26670</xdr:rowOff>
    </xdr:to>
    <xdr:cxnSp macro="">
      <xdr:nvCxnSpPr>
        <xdr:cNvPr id="394" name="直線コネクタ 393"/>
        <xdr:cNvCxnSpPr/>
      </xdr:nvCxnSpPr>
      <xdr:spPr>
        <a:xfrm flipV="1">
          <a:off x="20434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395"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396"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397"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68597</xdr:rowOff>
    </xdr:from>
    <xdr:ext cx="469744" cy="259045"/>
    <xdr:sp macro="" textlink="">
      <xdr:nvSpPr>
        <xdr:cNvPr id="398" name="n_2mainValue【認定こども園・幼稚園・保育所】&#10;一人当たり面積"/>
        <xdr:cNvSpPr txBox="1"/>
      </xdr:nvSpPr>
      <xdr:spPr>
        <a:xfrm>
          <a:off x="201994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9" name="テキスト ボックス 4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23" name="直線コネクタ 422"/>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24"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25" name="直線コネクタ 424"/>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26"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27" name="直線コネクタ 426"/>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28"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29" name="フローチャート: 判断 428"/>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0" name="フローチャート: 判断 42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31" name="フローチャート: 判断 430"/>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437" name="楕円 436"/>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113030</xdr:rowOff>
    </xdr:from>
    <xdr:to>
      <xdr:col>76</xdr:col>
      <xdr:colOff>165100</xdr:colOff>
      <xdr:row>61</xdr:row>
      <xdr:rowOff>43180</xdr:rowOff>
    </xdr:to>
    <xdr:sp macro="" textlink="">
      <xdr:nvSpPr>
        <xdr:cNvPr id="438" name="楕円 437"/>
        <xdr:cNvSpPr/>
      </xdr:nvSpPr>
      <xdr:spPr>
        <a:xfrm>
          <a:off x="1454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34290</xdr:rowOff>
    </xdr:to>
    <xdr:cxnSp macro="">
      <xdr:nvCxnSpPr>
        <xdr:cNvPr id="439" name="直線コネクタ 438"/>
        <xdr:cNvCxnSpPr/>
      </xdr:nvCxnSpPr>
      <xdr:spPr>
        <a:xfrm>
          <a:off x="14592300" y="10450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0"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41" name="n_2ave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442"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443" name="n_2mainValue【学校施設】&#10;有形固定資産減価償却率"/>
        <xdr:cNvSpPr txBox="1"/>
      </xdr:nvSpPr>
      <xdr:spPr>
        <a:xfrm>
          <a:off x="14389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5" name="直線コネクタ 4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66" name="直線コネクタ 465"/>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67"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68" name="直線コネクタ 467"/>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69"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70" name="直線コネクタ 469"/>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71"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72" name="フローチャート: 判断 471"/>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73" name="フローチャート: 判断 472"/>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74" name="フローチャート: 判断 473"/>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51156</xdr:rowOff>
    </xdr:from>
    <xdr:to>
      <xdr:col>112</xdr:col>
      <xdr:colOff>38100</xdr:colOff>
      <xdr:row>58</xdr:row>
      <xdr:rowOff>152756</xdr:rowOff>
    </xdr:to>
    <xdr:sp macro="" textlink="">
      <xdr:nvSpPr>
        <xdr:cNvPr id="480" name="楕円 479"/>
        <xdr:cNvSpPr/>
      </xdr:nvSpPr>
      <xdr:spPr>
        <a:xfrm>
          <a:off x="21272500" y="99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38812</xdr:rowOff>
    </xdr:from>
    <xdr:to>
      <xdr:col>107</xdr:col>
      <xdr:colOff>101600</xdr:colOff>
      <xdr:row>58</xdr:row>
      <xdr:rowOff>140412</xdr:rowOff>
    </xdr:to>
    <xdr:sp macro="" textlink="">
      <xdr:nvSpPr>
        <xdr:cNvPr id="481" name="楕円 480"/>
        <xdr:cNvSpPr/>
      </xdr:nvSpPr>
      <xdr:spPr>
        <a:xfrm>
          <a:off x="20383500" y="99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89612</xdr:rowOff>
    </xdr:from>
    <xdr:to>
      <xdr:col>111</xdr:col>
      <xdr:colOff>177800</xdr:colOff>
      <xdr:row>58</xdr:row>
      <xdr:rowOff>101956</xdr:rowOff>
    </xdr:to>
    <xdr:cxnSp macro="">
      <xdr:nvCxnSpPr>
        <xdr:cNvPr id="482" name="直線コネクタ 481"/>
        <xdr:cNvCxnSpPr/>
      </xdr:nvCxnSpPr>
      <xdr:spPr>
        <a:xfrm>
          <a:off x="20434300" y="1003371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483"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484"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169283</xdr:rowOff>
    </xdr:from>
    <xdr:ext cx="469744" cy="259045"/>
    <xdr:sp macro="" textlink="">
      <xdr:nvSpPr>
        <xdr:cNvPr id="485" name="n_1mainValue【学校施設】&#10;一人当たり面積"/>
        <xdr:cNvSpPr txBox="1"/>
      </xdr:nvSpPr>
      <xdr:spPr>
        <a:xfrm>
          <a:off x="21075727" y="97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156939</xdr:rowOff>
    </xdr:from>
    <xdr:ext cx="469744" cy="259045"/>
    <xdr:sp macro="" textlink="">
      <xdr:nvSpPr>
        <xdr:cNvPr id="486" name="n_2mainValue【学校施設】&#10;一人当たり面積"/>
        <xdr:cNvSpPr txBox="1"/>
      </xdr:nvSpPr>
      <xdr:spPr>
        <a:xfrm>
          <a:off x="20199427" y="97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7" name="テキスト ボックス 49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8" name="直線コネクタ 49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9" name="テキスト ボックス 49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0" name="直線コネクタ 49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1" name="テキスト ボックス 50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2" name="直線コネクタ 50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3" name="テキスト ボックス 50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4" name="直線コネクタ 50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05" name="テキスト ボックス 504"/>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09" name="直線コネクタ 508"/>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10"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11" name="直線コネクタ 510"/>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2"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3" name="直線コネクタ 51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14"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15" name="フローチャート: 判断 514"/>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6" name="フローチャート: 判断 515"/>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17" name="フローチャート: 判断 516"/>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23" name="楕円 522"/>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24" name="楕円 523"/>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25" name="直線コネクタ 524"/>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2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27" name="n_2aveValue【児童館】&#10;有形固定資産減価償却率"/>
        <xdr:cNvSpPr txBox="1"/>
      </xdr:nvSpPr>
      <xdr:spPr>
        <a:xfrm>
          <a:off x="14389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28"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29"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53" name="直線コネクタ 552"/>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5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55" name="直線コネクタ 55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56"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57" name="直線コネクタ 556"/>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558" name="【児童館】&#10;一人当たり面積平均値テキスト"/>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59" name="フローチャート: 判断 558"/>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60" name="フローチャート: 判断 559"/>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61" name="フローチャート: 判断 560"/>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567" name="楕円 566"/>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128270</xdr:rowOff>
    </xdr:from>
    <xdr:to>
      <xdr:col>107</xdr:col>
      <xdr:colOff>101600</xdr:colOff>
      <xdr:row>86</xdr:row>
      <xdr:rowOff>58420</xdr:rowOff>
    </xdr:to>
    <xdr:sp macro="" textlink="">
      <xdr:nvSpPr>
        <xdr:cNvPr id="568" name="楕円 567"/>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569" name="直線コネクタ 568"/>
        <xdr:cNvCxnSpPr/>
      </xdr:nvCxnSpPr>
      <xdr:spPr>
        <a:xfrm>
          <a:off x="20434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70"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571"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572" name="n_1mainValue【児童館】&#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573" name="n_2mainValue【児童館】&#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4" name="テキスト ボックス 5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5" name="直線コネクタ 5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6" name="テキスト ボックス 5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7" name="直線コネクタ 5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8" name="テキスト ボックス 5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9" name="直線コネクタ 5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0" name="テキスト ボックス 5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1" name="直線コネクタ 5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2" name="テキスト ボックス 5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596" name="直線コネクタ 595"/>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97"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98" name="直線コネクタ 597"/>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99"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00" name="直線コネクタ 599"/>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01"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02" name="フローチャート: 判断 601"/>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03" name="フローチャート: 判断 602"/>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04" name="フローチャート: 判断 603"/>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10" name="楕円 609"/>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11" name="楕円 610"/>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76200</xdr:rowOff>
    </xdr:to>
    <xdr:cxnSp macro="">
      <xdr:nvCxnSpPr>
        <xdr:cNvPr id="612" name="直線コネクタ 611"/>
        <xdr:cNvCxnSpPr/>
      </xdr:nvCxnSpPr>
      <xdr:spPr>
        <a:xfrm>
          <a:off x="14592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13"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14"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15"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616" name="n_2mainValue【公民館】&#10;有形固定資産減価償却率"/>
        <xdr:cNvSpPr txBox="1"/>
      </xdr:nvSpPr>
      <xdr:spPr>
        <a:xfrm>
          <a:off x="1435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7" name="直線コネクタ 6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8" name="テキスト ボックス 6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9" name="直線コネクタ 6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0" name="テキスト ボックス 6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1" name="直線コネクタ 6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2" name="テキスト ボックス 6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3" name="直線コネクタ 6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4" name="テキスト ボックス 6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5" name="直線コネクタ 6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6" name="テキスト ボックス 6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7" name="直線コネクタ 6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8" name="テキスト ボックス 6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42" name="直線コネクタ 641"/>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3"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4" name="直線コネクタ 64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45"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46" name="直線コネクタ 645"/>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47"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48" name="フローチャート: 判断 647"/>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49" name="フローチャート: 判断 648"/>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50" name="フローチャート: 判断 649"/>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656" name="楕円 655"/>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141332</xdr:rowOff>
    </xdr:from>
    <xdr:to>
      <xdr:col>107</xdr:col>
      <xdr:colOff>101600</xdr:colOff>
      <xdr:row>108</xdr:row>
      <xdr:rowOff>71482</xdr:rowOff>
    </xdr:to>
    <xdr:sp macro="" textlink="">
      <xdr:nvSpPr>
        <xdr:cNvPr id="657" name="楕円 656"/>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658" name="直線コネクタ 657"/>
        <xdr:cNvCxnSpPr/>
      </xdr:nvCxnSpPr>
      <xdr:spPr>
        <a:xfrm flipV="1">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659" name="n_1aveValue【公民館】&#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660"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661" name="n_1mainValue【公民館】&#10;一人当たり面積"/>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662"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学校施設については、有形固定資産減価償却率が類似団体平均を下回っているところであるが、保育所、児童館、公民館の有形固定資産減価償却率が類似団体平均を大きく上回っている中、特に児童館、公民館は有形固定資産減価償却率が１００％に到達し、償却が終了している。いずれの施設も有形固定資産減価償却率が５０％を超えており、全体的に施設の老朽化が進行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各公共施設の老朽化の進行及び維持管理費の増嵩を抑制するため、公共施設の更新・統廃合・長寿命化の計画的な実施に努める。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40</xdr:row>
      <xdr:rowOff>51435</xdr:rowOff>
    </xdr:to>
    <xdr:cxnSp macro="">
      <xdr:nvCxnSpPr>
        <xdr:cNvPr id="56" name="直線コネクタ 55"/>
        <xdr:cNvCxnSpPr/>
      </xdr:nvCxnSpPr>
      <xdr:spPr>
        <a:xfrm flipV="1">
          <a:off x="4634865" y="571690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55262</xdr:rowOff>
    </xdr:from>
    <xdr:ext cx="405111" cy="259045"/>
    <xdr:sp macro="" textlink="">
      <xdr:nvSpPr>
        <xdr:cNvPr id="57" name="【図書館】&#10;有形固定資産減価償却率最小値テキスト"/>
        <xdr:cNvSpPr txBox="1"/>
      </xdr:nvSpPr>
      <xdr:spPr>
        <a:xfrm>
          <a:off x="4673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51435</xdr:rowOff>
    </xdr:from>
    <xdr:to>
      <xdr:col>24</xdr:col>
      <xdr:colOff>152400</xdr:colOff>
      <xdr:row>40</xdr:row>
      <xdr:rowOff>51435</xdr:rowOff>
    </xdr:to>
    <xdr:cxnSp macro="">
      <xdr:nvCxnSpPr>
        <xdr:cNvPr id="58" name="直線コネクタ 57"/>
        <xdr:cNvCxnSpPr/>
      </xdr:nvCxnSpPr>
      <xdr:spPr>
        <a:xfrm>
          <a:off x="4546600" y="690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81932</xdr:rowOff>
    </xdr:from>
    <xdr:ext cx="405111" cy="259045"/>
    <xdr:sp macro="" textlink="">
      <xdr:nvSpPr>
        <xdr:cNvPr id="61" name="【図書館】&#10;有形固定資産減価償却率平均値テキスト"/>
        <xdr:cNvSpPr txBox="1"/>
      </xdr:nvSpPr>
      <xdr:spPr>
        <a:xfrm>
          <a:off x="46736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62" name="フローチャート: 判断 61"/>
        <xdr:cNvSpPr/>
      </xdr:nvSpPr>
      <xdr:spPr>
        <a:xfrm>
          <a:off x="4584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166370</xdr:rowOff>
    </xdr:from>
    <xdr:to>
      <xdr:col>20</xdr:col>
      <xdr:colOff>38100</xdr:colOff>
      <xdr:row>39</xdr:row>
      <xdr:rowOff>96520</xdr:rowOff>
    </xdr:to>
    <xdr:sp macro="" textlink="">
      <xdr:nvSpPr>
        <xdr:cNvPr id="63" name="フローチャート: 判断 62"/>
        <xdr:cNvSpPr/>
      </xdr:nvSpPr>
      <xdr:spPr>
        <a:xfrm>
          <a:off x="3746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113047</xdr:rowOff>
    </xdr:from>
    <xdr:ext cx="405111" cy="259045"/>
    <xdr:sp macro="" textlink="">
      <xdr:nvSpPr>
        <xdr:cNvPr id="64" name="n_1aveValue【図書館】&#10;有形固定資産減価償却率"/>
        <xdr:cNvSpPr txBox="1"/>
      </xdr:nvSpPr>
      <xdr:spPr>
        <a:xfrm>
          <a:off x="35820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74930</xdr:rowOff>
    </xdr:from>
    <xdr:to>
      <xdr:col>15</xdr:col>
      <xdr:colOff>101600</xdr:colOff>
      <xdr:row>40</xdr:row>
      <xdr:rowOff>5080</xdr:rowOff>
    </xdr:to>
    <xdr:sp macro="" textlink="">
      <xdr:nvSpPr>
        <xdr:cNvPr id="65" name="フローチャート: 判断 64"/>
        <xdr:cNvSpPr/>
      </xdr:nvSpPr>
      <xdr:spPr>
        <a:xfrm>
          <a:off x="2857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21607</xdr:rowOff>
    </xdr:from>
    <xdr:ext cx="405111" cy="259045"/>
    <xdr:sp macro="" textlink="">
      <xdr:nvSpPr>
        <xdr:cNvPr id="66" name="n_2aveValue【図書館】&#10;有形固定資産減価償却率"/>
        <xdr:cNvSpPr txBox="1"/>
      </xdr:nvSpPr>
      <xdr:spPr>
        <a:xfrm>
          <a:off x="2705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63500</xdr:rowOff>
    </xdr:from>
    <xdr:to>
      <xdr:col>20</xdr:col>
      <xdr:colOff>38100</xdr:colOff>
      <xdr:row>40</xdr:row>
      <xdr:rowOff>165100</xdr:rowOff>
    </xdr:to>
    <xdr:sp macro="" textlink="">
      <xdr:nvSpPr>
        <xdr:cNvPr id="72" name="楕円 71"/>
        <xdr:cNvSpPr/>
      </xdr:nvSpPr>
      <xdr:spPr>
        <a:xfrm>
          <a:off x="3746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101600</xdr:rowOff>
    </xdr:from>
    <xdr:to>
      <xdr:col>15</xdr:col>
      <xdr:colOff>101600</xdr:colOff>
      <xdr:row>41</xdr:row>
      <xdr:rowOff>31750</xdr:rowOff>
    </xdr:to>
    <xdr:sp macro="" textlink="">
      <xdr:nvSpPr>
        <xdr:cNvPr id="73" name="楕円 72"/>
        <xdr:cNvSpPr/>
      </xdr:nvSpPr>
      <xdr:spPr>
        <a:xfrm>
          <a:off x="2857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114300</xdr:rowOff>
    </xdr:from>
    <xdr:to>
      <xdr:col>19</xdr:col>
      <xdr:colOff>177800</xdr:colOff>
      <xdr:row>40</xdr:row>
      <xdr:rowOff>152400</xdr:rowOff>
    </xdr:to>
    <xdr:cxnSp macro="">
      <xdr:nvCxnSpPr>
        <xdr:cNvPr id="74" name="直線コネクタ 73"/>
        <xdr:cNvCxnSpPr/>
      </xdr:nvCxnSpPr>
      <xdr:spPr>
        <a:xfrm flipV="1">
          <a:off x="29083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156227</xdr:rowOff>
    </xdr:from>
    <xdr:ext cx="405111" cy="259045"/>
    <xdr:sp macro="" textlink="">
      <xdr:nvSpPr>
        <xdr:cNvPr id="75" name="n_1mainValue【図書館】&#10;有形固定資産減価償却率"/>
        <xdr:cNvSpPr txBox="1"/>
      </xdr:nvSpPr>
      <xdr:spPr>
        <a:xfrm>
          <a:off x="3582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22877</xdr:rowOff>
    </xdr:from>
    <xdr:ext cx="405111" cy="259045"/>
    <xdr:sp macro="" textlink="">
      <xdr:nvSpPr>
        <xdr:cNvPr id="76" name="n_2mainValue【図書館】&#10;有形固定資産減価償却率"/>
        <xdr:cNvSpPr txBox="1"/>
      </xdr:nvSpPr>
      <xdr:spPr>
        <a:xfrm>
          <a:off x="2705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8" name="直線コネクタ 97"/>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9"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0" name="直線コネクタ 99"/>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1"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2" name="直線コネクタ 101"/>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3"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4" name="フローチャート: 判断 103"/>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5" name="フローチャート: 判断 104"/>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129557</xdr:rowOff>
    </xdr:from>
    <xdr:ext cx="469744" cy="259045"/>
    <xdr:sp macro="" textlink="">
      <xdr:nvSpPr>
        <xdr:cNvPr id="106" name="n_1aveValue【図書館】&#10;一人当たり面積"/>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76979</xdr:rowOff>
    </xdr:from>
    <xdr:ext cx="469744" cy="259045"/>
    <xdr:sp macro="" textlink="">
      <xdr:nvSpPr>
        <xdr:cNvPr id="108" name="n_2aveValue【図書館】&#10;一人当たり面積"/>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4" name="楕円 113"/>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34544</xdr:rowOff>
    </xdr:from>
    <xdr:to>
      <xdr:col>46</xdr:col>
      <xdr:colOff>38100</xdr:colOff>
      <xdr:row>36</xdr:row>
      <xdr:rowOff>136144</xdr:rowOff>
    </xdr:to>
    <xdr:sp macro="" textlink="">
      <xdr:nvSpPr>
        <xdr:cNvPr id="115" name="楕円 114"/>
        <xdr:cNvSpPr/>
      </xdr:nvSpPr>
      <xdr:spPr>
        <a:xfrm>
          <a:off x="8699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85344</xdr:rowOff>
    </xdr:to>
    <xdr:cxnSp macro="">
      <xdr:nvCxnSpPr>
        <xdr:cNvPr id="116" name="直線コネクタ 115"/>
        <xdr:cNvCxnSpPr/>
      </xdr:nvCxnSpPr>
      <xdr:spPr>
        <a:xfrm flipV="1">
          <a:off x="8750300" y="6248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7"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152671</xdr:rowOff>
    </xdr:from>
    <xdr:ext cx="469744" cy="259045"/>
    <xdr:sp macro="" textlink="">
      <xdr:nvSpPr>
        <xdr:cNvPr id="118" name="n_2mainValue【図書館】&#10;一人当たり面積"/>
        <xdr:cNvSpPr txBox="1"/>
      </xdr:nvSpPr>
      <xdr:spPr>
        <a:xfrm>
          <a:off x="8515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41" name="直線コネクタ 140"/>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2" name="【体育館・プール】&#10;有形固定資産減価償却率最小値テキスト"/>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3" name="直線コネクタ 142"/>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4"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5" name="直線コネクタ 14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55643</xdr:rowOff>
    </xdr:from>
    <xdr:ext cx="405111" cy="259045"/>
    <xdr:sp macro="" textlink="">
      <xdr:nvSpPr>
        <xdr:cNvPr id="146" name="【体育館・プール】&#10;有形固定資産減価償却率平均値テキスト"/>
        <xdr:cNvSpPr txBox="1"/>
      </xdr:nvSpPr>
      <xdr:spPr>
        <a:xfrm>
          <a:off x="4673600" y="1034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47" name="フローチャート: 判断 146"/>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48" name="フローチャート: 判断 147"/>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83329</xdr:rowOff>
    </xdr:from>
    <xdr:ext cx="405111" cy="259045"/>
    <xdr:sp macro="" textlink="">
      <xdr:nvSpPr>
        <xdr:cNvPr id="149" name="n_1aveValue【体育館・プール】&#10;有形固定資産減価償却率"/>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50" name="フローチャート: 判断 149"/>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28465</xdr:rowOff>
    </xdr:from>
    <xdr:ext cx="405111" cy="259045"/>
    <xdr:sp macro="" textlink="">
      <xdr:nvSpPr>
        <xdr:cNvPr id="151" name="n_2aveValue【体育館・プー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116078</xdr:rowOff>
    </xdr:from>
    <xdr:to>
      <xdr:col>20</xdr:col>
      <xdr:colOff>38100</xdr:colOff>
      <xdr:row>64</xdr:row>
      <xdr:rowOff>46228</xdr:rowOff>
    </xdr:to>
    <xdr:sp macro="" textlink="">
      <xdr:nvSpPr>
        <xdr:cNvPr id="157" name="楕円 156"/>
        <xdr:cNvSpPr/>
      </xdr:nvSpPr>
      <xdr:spPr>
        <a:xfrm>
          <a:off x="3746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166370</xdr:rowOff>
    </xdr:from>
    <xdr:to>
      <xdr:col>15</xdr:col>
      <xdr:colOff>101600</xdr:colOff>
      <xdr:row>64</xdr:row>
      <xdr:rowOff>96520</xdr:rowOff>
    </xdr:to>
    <xdr:sp macro="" textlink="">
      <xdr:nvSpPr>
        <xdr:cNvPr id="158" name="楕円 157"/>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166878</xdr:rowOff>
    </xdr:from>
    <xdr:to>
      <xdr:col>19</xdr:col>
      <xdr:colOff>177800</xdr:colOff>
      <xdr:row>64</xdr:row>
      <xdr:rowOff>45720</xdr:rowOff>
    </xdr:to>
    <xdr:cxnSp macro="">
      <xdr:nvCxnSpPr>
        <xdr:cNvPr id="159" name="直線コネクタ 158"/>
        <xdr:cNvCxnSpPr/>
      </xdr:nvCxnSpPr>
      <xdr:spPr>
        <a:xfrm flipV="1">
          <a:off x="2908300" y="10968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37355</xdr:rowOff>
    </xdr:from>
    <xdr:ext cx="405111" cy="259045"/>
    <xdr:sp macro="" textlink="">
      <xdr:nvSpPr>
        <xdr:cNvPr id="160" name="n_1mainValue【体育館・プール】&#10;有形固定資産減価償却率"/>
        <xdr:cNvSpPr txBox="1"/>
      </xdr:nvSpPr>
      <xdr:spPr>
        <a:xfrm>
          <a:off x="35820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161" name="n_2mainValue【体育館・プール】&#10;有形固定資産減価償却率"/>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5" name="直線コネクタ 184"/>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6"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7" name="直線コネクタ 186"/>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8"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9" name="直線コネクタ 188"/>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90"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1" name="フローチャート: 判断 190"/>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2" name="フローチャート: 判断 191"/>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93" name="n_1aveValue【体育館・プール】&#10;一人当たり面積"/>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4" name="フローチャート: 判断 193"/>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95"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01" name="楕円 200"/>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76835</xdr:rowOff>
    </xdr:from>
    <xdr:to>
      <xdr:col>46</xdr:col>
      <xdr:colOff>38100</xdr:colOff>
      <xdr:row>61</xdr:row>
      <xdr:rowOff>6985</xdr:rowOff>
    </xdr:to>
    <xdr:sp macro="" textlink="">
      <xdr:nvSpPr>
        <xdr:cNvPr id="202" name="楕円 201"/>
        <xdr:cNvSpPr/>
      </xdr:nvSpPr>
      <xdr:spPr>
        <a:xfrm>
          <a:off x="8699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127635</xdr:rowOff>
    </xdr:to>
    <xdr:cxnSp macro="">
      <xdr:nvCxnSpPr>
        <xdr:cNvPr id="203" name="直線コネクタ 202"/>
        <xdr:cNvCxnSpPr/>
      </xdr:nvCxnSpPr>
      <xdr:spPr>
        <a:xfrm flipV="1">
          <a:off x="8750300" y="104051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160037</xdr:rowOff>
    </xdr:from>
    <xdr:ext cx="469744" cy="259045"/>
    <xdr:sp macro="" textlink="">
      <xdr:nvSpPr>
        <xdr:cNvPr id="204" name="n_1mainValue【体育館・プール】&#10;一人当たり面積"/>
        <xdr:cNvSpPr txBox="1"/>
      </xdr:nvSpPr>
      <xdr:spPr>
        <a:xfrm>
          <a:off x="93917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169562</xdr:rowOff>
    </xdr:from>
    <xdr:ext cx="469744" cy="259045"/>
    <xdr:sp macro="" textlink="">
      <xdr:nvSpPr>
        <xdr:cNvPr id="205" name="n_2mainValue【体育館・プール】&#10;一人当たり面積"/>
        <xdr:cNvSpPr txBox="1"/>
      </xdr:nvSpPr>
      <xdr:spPr>
        <a:xfrm>
          <a:off x="8515427" y="104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4" name="テキスト ボックス 22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28" name="直線コネクタ 227"/>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29"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30" name="直線コネクタ 229"/>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2" name="直線コネクタ 23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3"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4" name="フローチャート: 判断 233"/>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5" name="フローチャート: 判断 234"/>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41164</xdr:rowOff>
    </xdr:from>
    <xdr:ext cx="405111" cy="259045"/>
    <xdr:sp macro="" textlink="">
      <xdr:nvSpPr>
        <xdr:cNvPr id="236"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7" name="フローチャート: 判断 236"/>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13733</xdr:rowOff>
    </xdr:from>
    <xdr:ext cx="405111" cy="259045"/>
    <xdr:sp macro="" textlink="">
      <xdr:nvSpPr>
        <xdr:cNvPr id="238" name="n_2aveValue【福祉施設】&#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151892</xdr:rowOff>
    </xdr:from>
    <xdr:to>
      <xdr:col>20</xdr:col>
      <xdr:colOff>38100</xdr:colOff>
      <xdr:row>84</xdr:row>
      <xdr:rowOff>82042</xdr:rowOff>
    </xdr:to>
    <xdr:sp macro="" textlink="">
      <xdr:nvSpPr>
        <xdr:cNvPr id="244" name="楕円 243"/>
        <xdr:cNvSpPr/>
      </xdr:nvSpPr>
      <xdr:spPr>
        <a:xfrm>
          <a:off x="3746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33020</xdr:rowOff>
    </xdr:from>
    <xdr:to>
      <xdr:col>15</xdr:col>
      <xdr:colOff>101600</xdr:colOff>
      <xdr:row>84</xdr:row>
      <xdr:rowOff>134620</xdr:rowOff>
    </xdr:to>
    <xdr:sp macro="" textlink="">
      <xdr:nvSpPr>
        <xdr:cNvPr id="245" name="楕円 244"/>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31242</xdr:rowOff>
    </xdr:from>
    <xdr:to>
      <xdr:col>19</xdr:col>
      <xdr:colOff>177800</xdr:colOff>
      <xdr:row>84</xdr:row>
      <xdr:rowOff>83820</xdr:rowOff>
    </xdr:to>
    <xdr:cxnSp macro="">
      <xdr:nvCxnSpPr>
        <xdr:cNvPr id="246" name="直線コネクタ 245"/>
        <xdr:cNvCxnSpPr/>
      </xdr:nvCxnSpPr>
      <xdr:spPr>
        <a:xfrm flipV="1">
          <a:off x="2908300" y="144330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98569</xdr:rowOff>
    </xdr:from>
    <xdr:ext cx="405111" cy="259045"/>
    <xdr:sp macro="" textlink="">
      <xdr:nvSpPr>
        <xdr:cNvPr id="247" name="n_1mainValue【福祉施設】&#10;有形固定資産減価償却率"/>
        <xdr:cNvSpPr txBox="1"/>
      </xdr:nvSpPr>
      <xdr:spPr>
        <a:xfrm>
          <a:off x="3582044" y="1415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151147</xdr:rowOff>
    </xdr:from>
    <xdr:ext cx="405111" cy="259045"/>
    <xdr:sp macro="" textlink="">
      <xdr:nvSpPr>
        <xdr:cNvPr id="248" name="n_2mainValue【福祉施設】&#10;有形固定資産減価償却率"/>
        <xdr:cNvSpPr txBox="1"/>
      </xdr:nvSpPr>
      <xdr:spPr>
        <a:xfrm>
          <a:off x="27057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4" name="直線コネクタ 273"/>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6" name="直線コネクタ 27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7"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78" name="直線コネクタ 277"/>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79"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80" name="フローチャート: 判断 279"/>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81" name="フローチャート: 判断 280"/>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2"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3" name="フローチャート: 判断 282"/>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29408</xdr:rowOff>
    </xdr:from>
    <xdr:ext cx="469744" cy="259045"/>
    <xdr:sp macro="" textlink="">
      <xdr:nvSpPr>
        <xdr:cNvPr id="284" name="n_2aveValue【福祉施設】&#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290" name="楕円 289"/>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96701</xdr:rowOff>
    </xdr:from>
    <xdr:to>
      <xdr:col>46</xdr:col>
      <xdr:colOff>38100</xdr:colOff>
      <xdr:row>84</xdr:row>
      <xdr:rowOff>26851</xdr:rowOff>
    </xdr:to>
    <xdr:sp macro="" textlink="">
      <xdr:nvSpPr>
        <xdr:cNvPr id="291" name="楕円 290"/>
        <xdr:cNvSpPr/>
      </xdr:nvSpPr>
      <xdr:spPr>
        <a:xfrm>
          <a:off x="8699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147501</xdr:rowOff>
    </xdr:to>
    <xdr:cxnSp macro="">
      <xdr:nvCxnSpPr>
        <xdr:cNvPr id="292" name="直線コネクタ 291"/>
        <xdr:cNvCxnSpPr/>
      </xdr:nvCxnSpPr>
      <xdr:spPr>
        <a:xfrm flipV="1">
          <a:off x="8750300" y="1437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293" name="n_1main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43378</xdr:rowOff>
    </xdr:from>
    <xdr:ext cx="469744" cy="259045"/>
    <xdr:sp macro="" textlink="">
      <xdr:nvSpPr>
        <xdr:cNvPr id="294" name="n_2mainValue【福祉施設】&#10;一人当たり面積"/>
        <xdr:cNvSpPr txBox="1"/>
      </xdr:nvSpPr>
      <xdr:spPr>
        <a:xfrm>
          <a:off x="8515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333" name="直線コネクタ 332"/>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334"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335" name="直線コネクタ 334"/>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36"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37" name="直線コネクタ 336"/>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338"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339" name="フローチャート: 判断 338"/>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340" name="フローチャート: 判断 339"/>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166133</xdr:rowOff>
    </xdr:from>
    <xdr:ext cx="405111" cy="259045"/>
    <xdr:sp macro="" textlink="">
      <xdr:nvSpPr>
        <xdr:cNvPr id="341"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43688</xdr:rowOff>
    </xdr:from>
    <xdr:to>
      <xdr:col>76</xdr:col>
      <xdr:colOff>165100</xdr:colOff>
      <xdr:row>37</xdr:row>
      <xdr:rowOff>145288</xdr:rowOff>
    </xdr:to>
    <xdr:sp macro="" textlink="">
      <xdr:nvSpPr>
        <xdr:cNvPr id="342" name="フローチャート: 判断 341"/>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161815</xdr:rowOff>
    </xdr:from>
    <xdr:ext cx="405111" cy="259045"/>
    <xdr:sp macro="" textlink="">
      <xdr:nvSpPr>
        <xdr:cNvPr id="343"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73406</xdr:rowOff>
    </xdr:from>
    <xdr:to>
      <xdr:col>81</xdr:col>
      <xdr:colOff>101600</xdr:colOff>
      <xdr:row>39</xdr:row>
      <xdr:rowOff>3556</xdr:rowOff>
    </xdr:to>
    <xdr:sp macro="" textlink="">
      <xdr:nvSpPr>
        <xdr:cNvPr id="349" name="楕円 348"/>
        <xdr:cNvSpPr/>
      </xdr:nvSpPr>
      <xdr:spPr>
        <a:xfrm>
          <a:off x="15430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148844</xdr:rowOff>
    </xdr:from>
    <xdr:to>
      <xdr:col>76</xdr:col>
      <xdr:colOff>165100</xdr:colOff>
      <xdr:row>39</xdr:row>
      <xdr:rowOff>78994</xdr:rowOff>
    </xdr:to>
    <xdr:sp macro="" textlink="">
      <xdr:nvSpPr>
        <xdr:cNvPr id="350" name="楕円 349"/>
        <xdr:cNvSpPr/>
      </xdr:nvSpPr>
      <xdr:spPr>
        <a:xfrm>
          <a:off x="14541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124206</xdr:rowOff>
    </xdr:from>
    <xdr:to>
      <xdr:col>81</xdr:col>
      <xdr:colOff>50800</xdr:colOff>
      <xdr:row>39</xdr:row>
      <xdr:rowOff>28194</xdr:rowOff>
    </xdr:to>
    <xdr:cxnSp macro="">
      <xdr:nvCxnSpPr>
        <xdr:cNvPr id="351" name="直線コネクタ 350"/>
        <xdr:cNvCxnSpPr/>
      </xdr:nvCxnSpPr>
      <xdr:spPr>
        <a:xfrm flipV="1">
          <a:off x="14592300" y="66393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20083</xdr:rowOff>
    </xdr:from>
    <xdr:ext cx="405111" cy="259045"/>
    <xdr:sp macro="" textlink="">
      <xdr:nvSpPr>
        <xdr:cNvPr id="352" name="n_1mainValue【一般廃棄物処理施設】&#10;有形固定資産減価償却率"/>
        <xdr:cNvSpPr txBox="1"/>
      </xdr:nvSpPr>
      <xdr:spPr>
        <a:xfrm>
          <a:off x="152660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70121</xdr:rowOff>
    </xdr:from>
    <xdr:ext cx="405111" cy="259045"/>
    <xdr:sp macro="" textlink="">
      <xdr:nvSpPr>
        <xdr:cNvPr id="353" name="n_2mainValue【一般廃棄物処理施設】&#10;有形固定資産減価償却率"/>
        <xdr:cNvSpPr txBox="1"/>
      </xdr:nvSpPr>
      <xdr:spPr>
        <a:xfrm>
          <a:off x="14389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7" name="テキスト ボックス 3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1" name="テキスト ボックス 3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3" name="テキスト ボックス 3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377" name="直線コネクタ 376"/>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378"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379" name="直線コネクタ 378"/>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380"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381" name="直線コネクタ 380"/>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382"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383" name="フローチャート: 判断 382"/>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384" name="フローチャート: 判断 383"/>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385"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386" name="フローチャート: 判断 385"/>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387"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21441</xdr:rowOff>
    </xdr:from>
    <xdr:to>
      <xdr:col>112</xdr:col>
      <xdr:colOff>38100</xdr:colOff>
      <xdr:row>41</xdr:row>
      <xdr:rowOff>123041</xdr:rowOff>
    </xdr:to>
    <xdr:sp macro="" textlink="">
      <xdr:nvSpPr>
        <xdr:cNvPr id="393" name="楕円 392"/>
        <xdr:cNvSpPr/>
      </xdr:nvSpPr>
      <xdr:spPr>
        <a:xfrm>
          <a:off x="21272500" y="7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23289</xdr:rowOff>
    </xdr:from>
    <xdr:to>
      <xdr:col>107</xdr:col>
      <xdr:colOff>101600</xdr:colOff>
      <xdr:row>41</xdr:row>
      <xdr:rowOff>124889</xdr:rowOff>
    </xdr:to>
    <xdr:sp macro="" textlink="">
      <xdr:nvSpPr>
        <xdr:cNvPr id="394" name="楕円 393"/>
        <xdr:cNvSpPr/>
      </xdr:nvSpPr>
      <xdr:spPr>
        <a:xfrm>
          <a:off x="20383500" y="70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72241</xdr:rowOff>
    </xdr:from>
    <xdr:to>
      <xdr:col>111</xdr:col>
      <xdr:colOff>177800</xdr:colOff>
      <xdr:row>41</xdr:row>
      <xdr:rowOff>74089</xdr:rowOff>
    </xdr:to>
    <xdr:cxnSp macro="">
      <xdr:nvCxnSpPr>
        <xdr:cNvPr id="395" name="直線コネクタ 394"/>
        <xdr:cNvCxnSpPr/>
      </xdr:nvCxnSpPr>
      <xdr:spPr>
        <a:xfrm flipV="1">
          <a:off x="20434300" y="710169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114168</xdr:rowOff>
    </xdr:from>
    <xdr:ext cx="534377" cy="259045"/>
    <xdr:sp macro="" textlink="">
      <xdr:nvSpPr>
        <xdr:cNvPr id="396" name="n_1mainValue【一般廃棄物処理施設】&#10;一人当たり有形固定資産（償却資産）額"/>
        <xdr:cNvSpPr txBox="1"/>
      </xdr:nvSpPr>
      <xdr:spPr>
        <a:xfrm>
          <a:off x="21043411" y="71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116016</xdr:rowOff>
    </xdr:from>
    <xdr:ext cx="534377" cy="259045"/>
    <xdr:sp macro="" textlink="">
      <xdr:nvSpPr>
        <xdr:cNvPr id="397" name="n_2mainValue【一般廃棄物処理施設】&#10;一人当たり有形固定資産（償却資産）額"/>
        <xdr:cNvSpPr txBox="1"/>
      </xdr:nvSpPr>
      <xdr:spPr>
        <a:xfrm>
          <a:off x="20167111" y="71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9" name="直線コネクタ 4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0" name="テキスト ボックス 4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1" name="直線コネクタ 4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2" name="テキスト ボックス 4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3" name="直線コネクタ 4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4" name="テキスト ボックス 4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5" name="直線コネクタ 4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6" name="テキスト ボックス 41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420" name="直線コネクタ 419"/>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421"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422" name="直線コネクタ 421"/>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423"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424" name="直線コネクタ 423"/>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425"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426" name="フローチャート: 判断 425"/>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427" name="フローチャート: 判断 426"/>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135907</xdr:rowOff>
    </xdr:from>
    <xdr:ext cx="405111" cy="259045"/>
    <xdr:sp macro="" textlink="">
      <xdr:nvSpPr>
        <xdr:cNvPr id="428" name="n_1aveValue【保健センター・保健所】&#10;有形固定資産減価償却率"/>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429" name="フローチャート: 判断 428"/>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430" name="n_2aveValue【保健センター・保健所】&#10;有形固定資産減価償却率"/>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436" name="楕円 435"/>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93218</xdr:rowOff>
    </xdr:from>
    <xdr:to>
      <xdr:col>76</xdr:col>
      <xdr:colOff>165100</xdr:colOff>
      <xdr:row>63</xdr:row>
      <xdr:rowOff>23368</xdr:rowOff>
    </xdr:to>
    <xdr:sp macro="" textlink="">
      <xdr:nvSpPr>
        <xdr:cNvPr id="437" name="楕円 436"/>
        <xdr:cNvSpPr/>
      </xdr:nvSpPr>
      <xdr:spPr>
        <a:xfrm>
          <a:off x="14541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144018</xdr:rowOff>
    </xdr:to>
    <xdr:cxnSp macro="">
      <xdr:nvCxnSpPr>
        <xdr:cNvPr id="438" name="直線コネクタ 437"/>
        <xdr:cNvCxnSpPr/>
      </xdr:nvCxnSpPr>
      <xdr:spPr>
        <a:xfrm flipV="1">
          <a:off x="14592300" y="1070991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121937</xdr:rowOff>
    </xdr:from>
    <xdr:ext cx="405111" cy="259045"/>
    <xdr:sp macro="" textlink="">
      <xdr:nvSpPr>
        <xdr:cNvPr id="439" name="n_1mainValue【保健センター・保健所】&#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39895</xdr:rowOff>
    </xdr:from>
    <xdr:ext cx="405111" cy="259045"/>
    <xdr:sp macro="" textlink="">
      <xdr:nvSpPr>
        <xdr:cNvPr id="440" name="n_2mainValue【保健センター・保健所】&#10;有形固定資産減価償却率"/>
        <xdr:cNvSpPr txBox="1"/>
      </xdr:nvSpPr>
      <xdr:spPr>
        <a:xfrm>
          <a:off x="14389744" y="1049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462" name="直線コネクタ 461"/>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63"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64" name="直線コネクタ 463"/>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465"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466" name="直線コネクタ 465"/>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467"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468" name="フローチャート: 判断 46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469" name="フローチャート: 判断 468"/>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470"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471" name="フローチャート: 判断 470"/>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472"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78" name="楕円 477"/>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479" name="楕円 478"/>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480" name="直線コネクタ 479"/>
        <xdr:cNvCxnSpPr/>
      </xdr:nvCxnSpPr>
      <xdr:spPr>
        <a:xfrm flipV="1">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481"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82" name="n_2main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1" name="テキスト ボックス 5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83</xdr:row>
      <xdr:rowOff>111252</xdr:rowOff>
    </xdr:to>
    <xdr:cxnSp macro="">
      <xdr:nvCxnSpPr>
        <xdr:cNvPr id="505" name="直線コネクタ 504"/>
        <xdr:cNvCxnSpPr/>
      </xdr:nvCxnSpPr>
      <xdr:spPr>
        <a:xfrm flipV="1">
          <a:off x="16318864" y="1339977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115079</xdr:rowOff>
    </xdr:from>
    <xdr:ext cx="405111" cy="259045"/>
    <xdr:sp macro="" textlink="">
      <xdr:nvSpPr>
        <xdr:cNvPr id="506" name="【消防施設】&#10;有形固定資産減価償却率最小値テキスト"/>
        <xdr:cNvSpPr txBox="1"/>
      </xdr:nvSpPr>
      <xdr:spPr>
        <a:xfrm>
          <a:off x="16357600" y="143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111252</xdr:rowOff>
    </xdr:from>
    <xdr:to>
      <xdr:col>86</xdr:col>
      <xdr:colOff>25400</xdr:colOff>
      <xdr:row>83</xdr:row>
      <xdr:rowOff>111252</xdr:rowOff>
    </xdr:to>
    <xdr:cxnSp macro="">
      <xdr:nvCxnSpPr>
        <xdr:cNvPr id="507" name="直線コネクタ 506"/>
        <xdr:cNvCxnSpPr/>
      </xdr:nvCxnSpPr>
      <xdr:spPr>
        <a:xfrm>
          <a:off x="16230600" y="143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08"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09" name="直線コネクタ 50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10"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11" name="フローチャート: 判断 510"/>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12" name="フローチャート: 判断 511"/>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513"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165608</xdr:rowOff>
    </xdr:from>
    <xdr:to>
      <xdr:col>76</xdr:col>
      <xdr:colOff>165100</xdr:colOff>
      <xdr:row>83</xdr:row>
      <xdr:rowOff>95758</xdr:rowOff>
    </xdr:to>
    <xdr:sp macro="" textlink="">
      <xdr:nvSpPr>
        <xdr:cNvPr id="514" name="フローチャート: 判断 513"/>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112285</xdr:rowOff>
    </xdr:from>
    <xdr:ext cx="405111" cy="259045"/>
    <xdr:sp macro="" textlink="">
      <xdr:nvSpPr>
        <xdr:cNvPr id="515" name="n_2aveValue【消防施設】&#10;有形固定資産減価償却率"/>
        <xdr:cNvSpPr txBox="1"/>
      </xdr:nvSpPr>
      <xdr:spPr>
        <a:xfrm>
          <a:off x="14389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117602</xdr:rowOff>
    </xdr:from>
    <xdr:to>
      <xdr:col>81</xdr:col>
      <xdr:colOff>101600</xdr:colOff>
      <xdr:row>85</xdr:row>
      <xdr:rowOff>47752</xdr:rowOff>
    </xdr:to>
    <xdr:sp macro="" textlink="">
      <xdr:nvSpPr>
        <xdr:cNvPr id="521" name="楕円 520"/>
        <xdr:cNvSpPr/>
      </xdr:nvSpPr>
      <xdr:spPr>
        <a:xfrm>
          <a:off x="1543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165608</xdr:rowOff>
    </xdr:from>
    <xdr:to>
      <xdr:col>76</xdr:col>
      <xdr:colOff>165100</xdr:colOff>
      <xdr:row>85</xdr:row>
      <xdr:rowOff>95758</xdr:rowOff>
    </xdr:to>
    <xdr:sp macro="" textlink="">
      <xdr:nvSpPr>
        <xdr:cNvPr id="522" name="楕円 521"/>
        <xdr:cNvSpPr/>
      </xdr:nvSpPr>
      <xdr:spPr>
        <a:xfrm>
          <a:off x="1454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168402</xdr:rowOff>
    </xdr:from>
    <xdr:to>
      <xdr:col>81</xdr:col>
      <xdr:colOff>50800</xdr:colOff>
      <xdr:row>85</xdr:row>
      <xdr:rowOff>44958</xdr:rowOff>
    </xdr:to>
    <xdr:cxnSp macro="">
      <xdr:nvCxnSpPr>
        <xdr:cNvPr id="523" name="直線コネクタ 522"/>
        <xdr:cNvCxnSpPr/>
      </xdr:nvCxnSpPr>
      <xdr:spPr>
        <a:xfrm flipV="1">
          <a:off x="14592300" y="145702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38879</xdr:rowOff>
    </xdr:from>
    <xdr:ext cx="405111" cy="259045"/>
    <xdr:sp macro="" textlink="">
      <xdr:nvSpPr>
        <xdr:cNvPr id="524" name="n_1mainValue【消防施設】&#10;有形固定資産減価償却率"/>
        <xdr:cNvSpPr txBox="1"/>
      </xdr:nvSpPr>
      <xdr:spPr>
        <a:xfrm>
          <a:off x="152660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86885</xdr:rowOff>
    </xdr:from>
    <xdr:ext cx="405111" cy="259045"/>
    <xdr:sp macro="" textlink="">
      <xdr:nvSpPr>
        <xdr:cNvPr id="525" name="n_2mainValue【消防施設】&#10;有形固定資産減価償却率"/>
        <xdr:cNvSpPr txBox="1"/>
      </xdr:nvSpPr>
      <xdr:spPr>
        <a:xfrm>
          <a:off x="143897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6" name="直線コネクタ 5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7" name="テキスト ボックス 5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8" name="直線コネクタ 5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9" name="テキスト ボックス 5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0" name="直線コネクタ 5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1" name="テキスト ボックス 5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2" name="直線コネクタ 5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3" name="テキスト ボックス 5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4" name="直線コネクタ 5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5" name="テキスト ボックス 5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549" name="直線コネクタ 548"/>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50"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51" name="直線コネクタ 550"/>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2"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53" name="直線コネクタ 55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554"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55" name="フローチャート: 判断 554"/>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556" name="フローチャート: 判断 555"/>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72407</xdr:rowOff>
    </xdr:from>
    <xdr:ext cx="469744" cy="259045"/>
    <xdr:sp macro="" textlink="">
      <xdr:nvSpPr>
        <xdr:cNvPr id="557" name="n_1aveValue【消防施設】&#10;一人当たり面積"/>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558" name="フローチャート: 判断 557"/>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68597</xdr:rowOff>
    </xdr:from>
    <xdr:ext cx="469744" cy="259045"/>
    <xdr:sp macro="" textlink="">
      <xdr:nvSpPr>
        <xdr:cNvPr id="559" name="n_2aveValue【消防施設】&#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105411</xdr:rowOff>
    </xdr:from>
    <xdr:to>
      <xdr:col>112</xdr:col>
      <xdr:colOff>38100</xdr:colOff>
      <xdr:row>81</xdr:row>
      <xdr:rowOff>35561</xdr:rowOff>
    </xdr:to>
    <xdr:sp macro="" textlink="">
      <xdr:nvSpPr>
        <xdr:cNvPr id="565" name="楕円 564"/>
        <xdr:cNvSpPr/>
      </xdr:nvSpPr>
      <xdr:spPr>
        <a:xfrm>
          <a:off x="21272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116839</xdr:rowOff>
    </xdr:from>
    <xdr:to>
      <xdr:col>107</xdr:col>
      <xdr:colOff>101600</xdr:colOff>
      <xdr:row>81</xdr:row>
      <xdr:rowOff>46989</xdr:rowOff>
    </xdr:to>
    <xdr:sp macro="" textlink="">
      <xdr:nvSpPr>
        <xdr:cNvPr id="566" name="楕円 565"/>
        <xdr:cNvSpPr/>
      </xdr:nvSpPr>
      <xdr:spPr>
        <a:xfrm>
          <a:off x="20383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156211</xdr:rowOff>
    </xdr:from>
    <xdr:to>
      <xdr:col>111</xdr:col>
      <xdr:colOff>177800</xdr:colOff>
      <xdr:row>80</xdr:row>
      <xdr:rowOff>167639</xdr:rowOff>
    </xdr:to>
    <xdr:cxnSp macro="">
      <xdr:nvCxnSpPr>
        <xdr:cNvPr id="567" name="直線コネクタ 566"/>
        <xdr:cNvCxnSpPr/>
      </xdr:nvCxnSpPr>
      <xdr:spPr>
        <a:xfrm flipV="1">
          <a:off x="20434300" y="13872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52088</xdr:rowOff>
    </xdr:from>
    <xdr:ext cx="469744" cy="259045"/>
    <xdr:sp macro="" textlink="">
      <xdr:nvSpPr>
        <xdr:cNvPr id="568" name="n_1mainValue【消防施設】&#10;一人当たり面積"/>
        <xdr:cNvSpPr txBox="1"/>
      </xdr:nvSpPr>
      <xdr:spPr>
        <a:xfrm>
          <a:off x="210757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63516</xdr:rowOff>
    </xdr:from>
    <xdr:ext cx="469744" cy="259045"/>
    <xdr:sp macro="" textlink="">
      <xdr:nvSpPr>
        <xdr:cNvPr id="569" name="n_2mainValue【消防施設】&#10;一人当たり面積"/>
        <xdr:cNvSpPr txBox="1"/>
      </xdr:nvSpPr>
      <xdr:spPr>
        <a:xfrm>
          <a:off x="20199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0" name="テキスト ボックス 5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1" name="直線コネクタ 5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2" name="テキスト ボックス 5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3" name="直線コネクタ 5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4" name="テキスト ボックス 5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5" name="直線コネクタ 5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6" name="テキスト ボックス 5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7" name="直線コネクタ 5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8" name="テキスト ボックス 5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9" name="直線コネクタ 5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0" name="テキスト ボックス 5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94" name="直線コネクタ 593"/>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95"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96" name="直線コネクタ 595"/>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97"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98" name="直線コネクタ 597"/>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99"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00" name="フローチャート: 判断 599"/>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01" name="フローチャート: 判断 600"/>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602"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603" name="フローチャート: 判断 602"/>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604" name="n_2ave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610" name="楕円 609"/>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611" name="楕円 610"/>
        <xdr:cNvSpPr/>
      </xdr:nvSpPr>
      <xdr:spPr>
        <a:xfrm>
          <a:off x="14541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152400</xdr:rowOff>
    </xdr:from>
    <xdr:to>
      <xdr:col>81</xdr:col>
      <xdr:colOff>50800</xdr:colOff>
      <xdr:row>104</xdr:row>
      <xdr:rowOff>36195</xdr:rowOff>
    </xdr:to>
    <xdr:cxnSp macro="">
      <xdr:nvCxnSpPr>
        <xdr:cNvPr id="612" name="直線コネクタ 611"/>
        <xdr:cNvCxnSpPr/>
      </xdr:nvCxnSpPr>
      <xdr:spPr>
        <a:xfrm flipV="1">
          <a:off x="14592300" y="178117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48277</xdr:rowOff>
    </xdr:from>
    <xdr:ext cx="405111" cy="259045"/>
    <xdr:sp macro="" textlink="">
      <xdr:nvSpPr>
        <xdr:cNvPr id="613" name="n_1mainValue【庁舎】&#10;有形固定資産減価償却率"/>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103522</xdr:rowOff>
    </xdr:from>
    <xdr:ext cx="405111" cy="259045"/>
    <xdr:sp macro="" textlink="">
      <xdr:nvSpPr>
        <xdr:cNvPr id="614" name="n_2mainValue【庁舎】&#10;有形固定資産減価償却率"/>
        <xdr:cNvSpPr txBox="1"/>
      </xdr:nvSpPr>
      <xdr:spPr>
        <a:xfrm>
          <a:off x="14389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5" name="テキスト ボックス 6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26" name="直線コネクタ 6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7" name="テキスト ボックス 6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8" name="直線コネクタ 6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9" name="テキスト ボックス 6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0" name="直線コネクタ 6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1" name="テキスト ボックス 6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2" name="直線コネクタ 6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3" name="テキスト ボックス 6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637" name="直線コネクタ 636"/>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38"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39" name="直線コネクタ 638"/>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640"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641" name="直線コネクタ 640"/>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642"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643" name="フローチャート: 判断 642"/>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644" name="フローチャート: 判断 643"/>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645"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646" name="フローチャート: 判断 645"/>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51833</xdr:rowOff>
    </xdr:from>
    <xdr:ext cx="469744" cy="259045"/>
    <xdr:sp macro="" textlink="">
      <xdr:nvSpPr>
        <xdr:cNvPr id="647" name="n_2ave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653" name="楕円 652"/>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55118</xdr:rowOff>
    </xdr:from>
    <xdr:to>
      <xdr:col>107</xdr:col>
      <xdr:colOff>101600</xdr:colOff>
      <xdr:row>104</xdr:row>
      <xdr:rowOff>156718</xdr:rowOff>
    </xdr:to>
    <xdr:sp macro="" textlink="">
      <xdr:nvSpPr>
        <xdr:cNvPr id="654" name="楕円 653"/>
        <xdr:cNvSpPr/>
      </xdr:nvSpPr>
      <xdr:spPr>
        <a:xfrm>
          <a:off x="20383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104</xdr:row>
      <xdr:rowOff>105918</xdr:rowOff>
    </xdr:to>
    <xdr:cxnSp macro="">
      <xdr:nvCxnSpPr>
        <xdr:cNvPr id="655" name="直線コネクタ 654"/>
        <xdr:cNvCxnSpPr/>
      </xdr:nvCxnSpPr>
      <xdr:spPr>
        <a:xfrm flipV="1">
          <a:off x="20434300" y="17746980"/>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154957</xdr:rowOff>
    </xdr:from>
    <xdr:ext cx="469744" cy="259045"/>
    <xdr:sp macro="" textlink="">
      <xdr:nvSpPr>
        <xdr:cNvPr id="656" name="n_1mainValue【庁舎】&#10;一人当たり面積"/>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1795</xdr:rowOff>
    </xdr:from>
    <xdr:ext cx="469744" cy="259045"/>
    <xdr:sp macro="" textlink="">
      <xdr:nvSpPr>
        <xdr:cNvPr id="657" name="n_2mainValue【庁舎】&#10;一人当たり面積"/>
        <xdr:cNvSpPr txBox="1"/>
      </xdr:nvSpPr>
      <xdr:spPr>
        <a:xfrm>
          <a:off x="20199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消防施設の有形固定資産減価償却率は類似団体平均を下回っているが、庁舎については１２．１％上回っており、庁舎建物の老朽化が進んでいる。各公共施設の老朽化の進行及び維持管理費の増嵩を抑制するため、公共施設の更新・統廃合・長寿命化の計画的な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年１月１日現在３</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０％）に加え、町内の中心となる産業収入の落ち込みなどにより、自主財源の確保が低調である。類似団体平均を０．０８ポイント下回っている状況であるが、今後においても事務事業の見直し、投資的経費の抑制等、徹底した歳出の見直しを実施するとともに、引き続き財政基盤の強化に努め、財政の健全化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３．５</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人件費や物件費などが今後増嵩すれば、経常収支比率が増大していくこととなるため、今後においてもより一層の行財政改革を推進するとともに、義務的経費の削減に努め、経常収支比率の改善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83312</xdr:rowOff>
    </xdr:to>
    <xdr:cxnSp macro="">
      <xdr:nvCxnSpPr>
        <xdr:cNvPr id="130" name="直線コネクタ 129"/>
        <xdr:cNvCxnSpPr/>
      </xdr:nvCxnSpPr>
      <xdr:spPr>
        <a:xfrm>
          <a:off x="4114800" y="1021588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6096</xdr:rowOff>
    </xdr:to>
    <xdr:cxnSp macro="">
      <xdr:nvCxnSpPr>
        <xdr:cNvPr id="133" name="直線コネクタ 132"/>
        <xdr:cNvCxnSpPr/>
      </xdr:nvCxnSpPr>
      <xdr:spPr>
        <a:xfrm flipV="1">
          <a:off x="3225800" y="102158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167894</xdr:rowOff>
    </xdr:from>
    <xdr:to>
      <xdr:col>15</xdr:col>
      <xdr:colOff>82550</xdr:colOff>
      <xdr:row>60</xdr:row>
      <xdr:rowOff>6096</xdr:rowOff>
    </xdr:to>
    <xdr:cxnSp macro="">
      <xdr:nvCxnSpPr>
        <xdr:cNvPr id="136" name="直線コネクタ 135"/>
        <xdr:cNvCxnSpPr/>
      </xdr:nvCxnSpPr>
      <xdr:spPr>
        <a:xfrm>
          <a:off x="2336800" y="102834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59</xdr:row>
      <xdr:rowOff>167894</xdr:rowOff>
    </xdr:to>
    <xdr:cxnSp macro="">
      <xdr:nvCxnSpPr>
        <xdr:cNvPr id="139" name="直線コネクタ 138"/>
        <xdr:cNvCxnSpPr/>
      </xdr:nvCxnSpPr>
      <xdr:spPr>
        <a:xfrm>
          <a:off x="1447800" y="102014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32512</xdr:rowOff>
    </xdr:from>
    <xdr:to>
      <xdr:col>23</xdr:col>
      <xdr:colOff>184150</xdr:colOff>
      <xdr:row>60</xdr:row>
      <xdr:rowOff>134112</xdr:rowOff>
    </xdr:to>
    <xdr:sp macro="" textlink="">
      <xdr:nvSpPr>
        <xdr:cNvPr id="149" name="楕円 148"/>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49039</xdr:rowOff>
    </xdr:from>
    <xdr:ext cx="762000" cy="259045"/>
    <xdr:sp macro="" textlink="">
      <xdr:nvSpPr>
        <xdr:cNvPr id="150" name="財政構造の弾力性該当値テキスト"/>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1" name="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117094</xdr:rowOff>
    </xdr:from>
    <xdr:to>
      <xdr:col>11</xdr:col>
      <xdr:colOff>82550</xdr:colOff>
      <xdr:row>60</xdr:row>
      <xdr:rowOff>47244</xdr:rowOff>
    </xdr:to>
    <xdr:sp macro="" textlink="">
      <xdr:nvSpPr>
        <xdr:cNvPr id="155" name="楕円 154"/>
        <xdr:cNvSpPr/>
      </xdr:nvSpPr>
      <xdr:spPr>
        <a:xfrm>
          <a:off x="2286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57421</xdr:rowOff>
    </xdr:from>
    <xdr:ext cx="762000" cy="259045"/>
    <xdr:sp macro="" textlink="">
      <xdr:nvSpPr>
        <xdr:cNvPr id="156" name="テキスト ボックス 155"/>
        <xdr:cNvSpPr txBox="1"/>
      </xdr:nvSpPr>
      <xdr:spPr>
        <a:xfrm>
          <a:off x="1955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を上回っている。これは、ふるさと応援寄附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54914</xdr:rowOff>
    </xdr:from>
    <xdr:to>
      <xdr:col>23</xdr:col>
      <xdr:colOff>133350</xdr:colOff>
      <xdr:row>85</xdr:row>
      <xdr:rowOff>157806</xdr:rowOff>
    </xdr:to>
    <xdr:cxnSp macro="">
      <xdr:nvCxnSpPr>
        <xdr:cNvPr id="191" name="直線コネクタ 190"/>
        <xdr:cNvCxnSpPr/>
      </xdr:nvCxnSpPr>
      <xdr:spPr>
        <a:xfrm>
          <a:off x="4114800" y="14628164"/>
          <a:ext cx="838200" cy="10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88395</xdr:rowOff>
    </xdr:from>
    <xdr:to>
      <xdr:col>19</xdr:col>
      <xdr:colOff>133350</xdr:colOff>
      <xdr:row>85</xdr:row>
      <xdr:rowOff>54914</xdr:rowOff>
    </xdr:to>
    <xdr:cxnSp macro="">
      <xdr:nvCxnSpPr>
        <xdr:cNvPr id="194" name="直線コネクタ 193"/>
        <xdr:cNvCxnSpPr/>
      </xdr:nvCxnSpPr>
      <xdr:spPr>
        <a:xfrm>
          <a:off x="3225800" y="14490195"/>
          <a:ext cx="889000" cy="1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145444</xdr:rowOff>
    </xdr:from>
    <xdr:to>
      <xdr:col>15</xdr:col>
      <xdr:colOff>82550</xdr:colOff>
      <xdr:row>84</xdr:row>
      <xdr:rowOff>88395</xdr:rowOff>
    </xdr:to>
    <xdr:cxnSp macro="">
      <xdr:nvCxnSpPr>
        <xdr:cNvPr id="197" name="直線コネクタ 196"/>
        <xdr:cNvCxnSpPr/>
      </xdr:nvCxnSpPr>
      <xdr:spPr>
        <a:xfrm>
          <a:off x="2336800" y="14375794"/>
          <a:ext cx="8890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119783</xdr:rowOff>
    </xdr:from>
    <xdr:to>
      <xdr:col>11</xdr:col>
      <xdr:colOff>31750</xdr:colOff>
      <xdr:row>83</xdr:row>
      <xdr:rowOff>145444</xdr:rowOff>
    </xdr:to>
    <xdr:cxnSp macro="">
      <xdr:nvCxnSpPr>
        <xdr:cNvPr id="200" name="直線コネクタ 199"/>
        <xdr:cNvCxnSpPr/>
      </xdr:nvCxnSpPr>
      <xdr:spPr>
        <a:xfrm>
          <a:off x="1447800" y="14350133"/>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107006</xdr:rowOff>
    </xdr:from>
    <xdr:to>
      <xdr:col>23</xdr:col>
      <xdr:colOff>184150</xdr:colOff>
      <xdr:row>86</xdr:row>
      <xdr:rowOff>37156</xdr:rowOff>
    </xdr:to>
    <xdr:sp macro="" textlink="">
      <xdr:nvSpPr>
        <xdr:cNvPr id="210" name="楕円 209"/>
        <xdr:cNvSpPr/>
      </xdr:nvSpPr>
      <xdr:spPr>
        <a:xfrm>
          <a:off x="4902200" y="146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79083</xdr:rowOff>
    </xdr:from>
    <xdr:ext cx="762000" cy="259045"/>
    <xdr:sp macro="" textlink="">
      <xdr:nvSpPr>
        <xdr:cNvPr id="211" name="人件費・物件費等の状況該当値テキスト"/>
        <xdr:cNvSpPr txBox="1"/>
      </xdr:nvSpPr>
      <xdr:spPr>
        <a:xfrm>
          <a:off x="5041900" y="146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4114</xdr:rowOff>
    </xdr:from>
    <xdr:to>
      <xdr:col>19</xdr:col>
      <xdr:colOff>184150</xdr:colOff>
      <xdr:row>85</xdr:row>
      <xdr:rowOff>105714</xdr:rowOff>
    </xdr:to>
    <xdr:sp macro="" textlink="">
      <xdr:nvSpPr>
        <xdr:cNvPr id="212" name="楕円 211"/>
        <xdr:cNvSpPr/>
      </xdr:nvSpPr>
      <xdr:spPr>
        <a:xfrm>
          <a:off x="4064000" y="145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90491</xdr:rowOff>
    </xdr:from>
    <xdr:ext cx="736600" cy="259045"/>
    <xdr:sp macro="" textlink="">
      <xdr:nvSpPr>
        <xdr:cNvPr id="213" name="テキスト ボックス 212"/>
        <xdr:cNvSpPr txBox="1"/>
      </xdr:nvSpPr>
      <xdr:spPr>
        <a:xfrm>
          <a:off x="3733800" y="1466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37595</xdr:rowOff>
    </xdr:from>
    <xdr:to>
      <xdr:col>15</xdr:col>
      <xdr:colOff>133350</xdr:colOff>
      <xdr:row>84</xdr:row>
      <xdr:rowOff>139195</xdr:rowOff>
    </xdr:to>
    <xdr:sp macro="" textlink="">
      <xdr:nvSpPr>
        <xdr:cNvPr id="214" name="楕円 213"/>
        <xdr:cNvSpPr/>
      </xdr:nvSpPr>
      <xdr:spPr>
        <a:xfrm>
          <a:off x="3175000" y="144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123972</xdr:rowOff>
    </xdr:from>
    <xdr:ext cx="762000" cy="259045"/>
    <xdr:sp macro="" textlink="">
      <xdr:nvSpPr>
        <xdr:cNvPr id="215" name="テキスト ボックス 214"/>
        <xdr:cNvSpPr txBox="1"/>
      </xdr:nvSpPr>
      <xdr:spPr>
        <a:xfrm>
          <a:off x="2844800" y="145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94644</xdr:rowOff>
    </xdr:from>
    <xdr:to>
      <xdr:col>11</xdr:col>
      <xdr:colOff>82550</xdr:colOff>
      <xdr:row>84</xdr:row>
      <xdr:rowOff>24794</xdr:rowOff>
    </xdr:to>
    <xdr:sp macro="" textlink="">
      <xdr:nvSpPr>
        <xdr:cNvPr id="216" name="楕円 215"/>
        <xdr:cNvSpPr/>
      </xdr:nvSpPr>
      <xdr:spPr>
        <a:xfrm>
          <a:off x="2286000" y="143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9571</xdr:rowOff>
    </xdr:from>
    <xdr:ext cx="762000" cy="259045"/>
    <xdr:sp macro="" textlink="">
      <xdr:nvSpPr>
        <xdr:cNvPr id="217" name="テキスト ボックス 216"/>
        <xdr:cNvSpPr txBox="1"/>
      </xdr:nvSpPr>
      <xdr:spPr>
        <a:xfrm>
          <a:off x="1955800" y="1441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68983</xdr:rowOff>
    </xdr:from>
    <xdr:to>
      <xdr:col>7</xdr:col>
      <xdr:colOff>31750</xdr:colOff>
      <xdr:row>83</xdr:row>
      <xdr:rowOff>170583</xdr:rowOff>
    </xdr:to>
    <xdr:sp macro="" textlink="">
      <xdr:nvSpPr>
        <xdr:cNvPr id="218" name="楕円 217"/>
        <xdr:cNvSpPr/>
      </xdr:nvSpPr>
      <xdr:spPr>
        <a:xfrm>
          <a:off x="1397000" y="142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155360</xdr:rowOff>
    </xdr:from>
    <xdr:ext cx="762000" cy="259045"/>
    <xdr:sp macro="" textlink="">
      <xdr:nvSpPr>
        <xdr:cNvPr id="219" name="テキスト ボックス 218"/>
        <xdr:cNvSpPr txBox="1"/>
      </xdr:nvSpPr>
      <xdr:spPr>
        <a:xfrm>
          <a:off x="1066800" y="143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ポイント、全国町村平均を１．４ポイント上回っており、定員適正化計画に基づく行政組織の見直しなどにより、人件費の抑制を図り、職員給与の適正化に努める。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58" name="直線コネクタ 257"/>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135164</xdr:rowOff>
    </xdr:to>
    <xdr:cxnSp macro="">
      <xdr:nvCxnSpPr>
        <xdr:cNvPr id="261" name="直線コネクタ 260"/>
        <xdr:cNvCxnSpPr/>
      </xdr:nvCxnSpPr>
      <xdr:spPr>
        <a:xfrm>
          <a:off x="14401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85</xdr:row>
      <xdr:rowOff>135164</xdr:rowOff>
    </xdr:to>
    <xdr:cxnSp macro="">
      <xdr:nvCxnSpPr>
        <xdr:cNvPr id="264" name="直線コネクタ 263"/>
        <xdr:cNvCxnSpPr/>
      </xdr:nvCxnSpPr>
      <xdr:spPr>
        <a:xfrm>
          <a:off x="13512800" y="14036221"/>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5"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9" name="テキスト ボックス 27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2" name="楕円 281"/>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3" name="テキスト ボックス 282"/>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昭和５３年度から昭和５５年度にかけて、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13899</xdr:rowOff>
    </xdr:from>
    <xdr:to>
      <xdr:col>81</xdr:col>
      <xdr:colOff>44450</xdr:colOff>
      <xdr:row>64</xdr:row>
      <xdr:rowOff>47413</xdr:rowOff>
    </xdr:to>
    <xdr:cxnSp macro="">
      <xdr:nvCxnSpPr>
        <xdr:cNvPr id="318" name="直線コネクタ 317"/>
        <xdr:cNvCxnSpPr/>
      </xdr:nvCxnSpPr>
      <xdr:spPr>
        <a:xfrm>
          <a:off x="16179800" y="10986699"/>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107597</xdr:rowOff>
    </xdr:from>
    <xdr:to>
      <xdr:col>77</xdr:col>
      <xdr:colOff>44450</xdr:colOff>
      <xdr:row>64</xdr:row>
      <xdr:rowOff>13899</xdr:rowOff>
    </xdr:to>
    <xdr:cxnSp macro="">
      <xdr:nvCxnSpPr>
        <xdr:cNvPr id="321" name="直線コネクタ 320"/>
        <xdr:cNvCxnSpPr/>
      </xdr:nvCxnSpPr>
      <xdr:spPr>
        <a:xfrm>
          <a:off x="15290800" y="10908947"/>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107597</xdr:rowOff>
    </xdr:from>
    <xdr:to>
      <xdr:col>72</xdr:col>
      <xdr:colOff>203200</xdr:colOff>
      <xdr:row>63</xdr:row>
      <xdr:rowOff>111619</xdr:rowOff>
    </xdr:to>
    <xdr:cxnSp macro="">
      <xdr:nvCxnSpPr>
        <xdr:cNvPr id="324" name="直線コネクタ 323"/>
        <xdr:cNvCxnSpPr/>
      </xdr:nvCxnSpPr>
      <xdr:spPr>
        <a:xfrm flipV="1">
          <a:off x="14401800" y="109089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63359</xdr:rowOff>
    </xdr:from>
    <xdr:to>
      <xdr:col>68</xdr:col>
      <xdr:colOff>152400</xdr:colOff>
      <xdr:row>63</xdr:row>
      <xdr:rowOff>111619</xdr:rowOff>
    </xdr:to>
    <xdr:cxnSp macro="">
      <xdr:nvCxnSpPr>
        <xdr:cNvPr id="327" name="直線コネクタ 326"/>
        <xdr:cNvCxnSpPr/>
      </xdr:nvCxnSpPr>
      <xdr:spPr>
        <a:xfrm>
          <a:off x="13512800" y="108647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168063</xdr:rowOff>
    </xdr:from>
    <xdr:to>
      <xdr:col>81</xdr:col>
      <xdr:colOff>95250</xdr:colOff>
      <xdr:row>64</xdr:row>
      <xdr:rowOff>98213</xdr:rowOff>
    </xdr:to>
    <xdr:sp macro="" textlink="">
      <xdr:nvSpPr>
        <xdr:cNvPr id="337" name="楕円 336"/>
        <xdr:cNvSpPr/>
      </xdr:nvSpPr>
      <xdr:spPr>
        <a:xfrm>
          <a:off x="16967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140140</xdr:rowOff>
    </xdr:from>
    <xdr:ext cx="762000" cy="259045"/>
    <xdr:sp macro="" textlink="">
      <xdr:nvSpPr>
        <xdr:cNvPr id="338" name="定員管理の状況該当値テキスト"/>
        <xdr:cNvSpPr txBox="1"/>
      </xdr:nvSpPr>
      <xdr:spPr>
        <a:xfrm>
          <a:off x="17106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134549</xdr:rowOff>
    </xdr:from>
    <xdr:to>
      <xdr:col>77</xdr:col>
      <xdr:colOff>95250</xdr:colOff>
      <xdr:row>64</xdr:row>
      <xdr:rowOff>64699</xdr:rowOff>
    </xdr:to>
    <xdr:sp macro="" textlink="">
      <xdr:nvSpPr>
        <xdr:cNvPr id="339" name="楕円 338"/>
        <xdr:cNvSpPr/>
      </xdr:nvSpPr>
      <xdr:spPr>
        <a:xfrm>
          <a:off x="16129000" y="10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49476</xdr:rowOff>
    </xdr:from>
    <xdr:ext cx="736600" cy="259045"/>
    <xdr:sp macro="" textlink="">
      <xdr:nvSpPr>
        <xdr:cNvPr id="340" name="テキスト ボックス 339"/>
        <xdr:cNvSpPr txBox="1"/>
      </xdr:nvSpPr>
      <xdr:spPr>
        <a:xfrm>
          <a:off x="15798800" y="1102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56797</xdr:rowOff>
    </xdr:from>
    <xdr:to>
      <xdr:col>73</xdr:col>
      <xdr:colOff>44450</xdr:colOff>
      <xdr:row>63</xdr:row>
      <xdr:rowOff>158397</xdr:rowOff>
    </xdr:to>
    <xdr:sp macro="" textlink="">
      <xdr:nvSpPr>
        <xdr:cNvPr id="341" name="楕円 340"/>
        <xdr:cNvSpPr/>
      </xdr:nvSpPr>
      <xdr:spPr>
        <a:xfrm>
          <a:off x="15240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143174</xdr:rowOff>
    </xdr:from>
    <xdr:ext cx="762000" cy="259045"/>
    <xdr:sp macro="" textlink="">
      <xdr:nvSpPr>
        <xdr:cNvPr id="342" name="テキスト ボックス 341"/>
        <xdr:cNvSpPr txBox="1"/>
      </xdr:nvSpPr>
      <xdr:spPr>
        <a:xfrm>
          <a:off x="14909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60819</xdr:rowOff>
    </xdr:from>
    <xdr:to>
      <xdr:col>68</xdr:col>
      <xdr:colOff>203200</xdr:colOff>
      <xdr:row>63</xdr:row>
      <xdr:rowOff>162419</xdr:rowOff>
    </xdr:to>
    <xdr:sp macro="" textlink="">
      <xdr:nvSpPr>
        <xdr:cNvPr id="343" name="楕円 342"/>
        <xdr:cNvSpPr/>
      </xdr:nvSpPr>
      <xdr:spPr>
        <a:xfrm>
          <a:off x="14351000" y="10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147196</xdr:rowOff>
    </xdr:from>
    <xdr:ext cx="762000" cy="259045"/>
    <xdr:sp macro="" textlink="">
      <xdr:nvSpPr>
        <xdr:cNvPr id="344" name="テキスト ボックス 343"/>
        <xdr:cNvSpPr txBox="1"/>
      </xdr:nvSpPr>
      <xdr:spPr>
        <a:xfrm>
          <a:off x="14020800" y="1094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12559</xdr:rowOff>
    </xdr:from>
    <xdr:to>
      <xdr:col>64</xdr:col>
      <xdr:colOff>152400</xdr:colOff>
      <xdr:row>63</xdr:row>
      <xdr:rowOff>114159</xdr:rowOff>
    </xdr:to>
    <xdr:sp macro="" textlink="">
      <xdr:nvSpPr>
        <xdr:cNvPr id="345" name="楕円 344"/>
        <xdr:cNvSpPr/>
      </xdr:nvSpPr>
      <xdr:spPr>
        <a:xfrm>
          <a:off x="13462000" y="10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98936</xdr:rowOff>
    </xdr:from>
    <xdr:ext cx="762000" cy="259045"/>
    <xdr:sp macro="" textlink="">
      <xdr:nvSpPr>
        <xdr:cNvPr id="346" name="テキスト ボックス 345"/>
        <xdr:cNvSpPr txBox="1"/>
      </xdr:nvSpPr>
      <xdr:spPr>
        <a:xfrm>
          <a:off x="13131800" y="1090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公営企業債の元利償還金に対する繰出金は、昨年度と比べ増加したものの、実質公債費比率は、昨年度よりも０．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ポイント減少した。今後においても緊急度と住民ニーズを的確に把握した事業の選択により、地方債に大きく頼ることのない財政運営に努める。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140405</xdr:rowOff>
    </xdr:from>
    <xdr:to>
      <xdr:col>81</xdr:col>
      <xdr:colOff>44450</xdr:colOff>
      <xdr:row>40</xdr:row>
      <xdr:rowOff>153811</xdr:rowOff>
    </xdr:to>
    <xdr:cxnSp macro="">
      <xdr:nvCxnSpPr>
        <xdr:cNvPr id="381" name="直線コネクタ 380"/>
        <xdr:cNvCxnSpPr/>
      </xdr:nvCxnSpPr>
      <xdr:spPr>
        <a:xfrm flipV="1">
          <a:off x="16179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35983</xdr:rowOff>
    </xdr:to>
    <xdr:cxnSp macro="">
      <xdr:nvCxnSpPr>
        <xdr:cNvPr id="384" name="直線コネクタ 383"/>
        <xdr:cNvCxnSpPr/>
      </xdr:nvCxnSpPr>
      <xdr:spPr>
        <a:xfrm flipV="1">
          <a:off x="15290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143228</xdr:rowOff>
    </xdr:to>
    <xdr:cxnSp macro="">
      <xdr:nvCxnSpPr>
        <xdr:cNvPr id="387" name="直線コネクタ 386"/>
        <xdr:cNvCxnSpPr/>
      </xdr:nvCxnSpPr>
      <xdr:spPr>
        <a:xfrm flipV="1">
          <a:off x="14401800" y="70654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143228</xdr:rowOff>
    </xdr:from>
    <xdr:to>
      <xdr:col>68</xdr:col>
      <xdr:colOff>152400</xdr:colOff>
      <xdr:row>42</xdr:row>
      <xdr:rowOff>159455</xdr:rowOff>
    </xdr:to>
    <xdr:cxnSp macro="">
      <xdr:nvCxnSpPr>
        <xdr:cNvPr id="390" name="直線コネクタ 389"/>
        <xdr:cNvCxnSpPr/>
      </xdr:nvCxnSpPr>
      <xdr:spPr>
        <a:xfrm flipV="1">
          <a:off x="13512800" y="717267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400" name="楕円 399"/>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61682</xdr:rowOff>
    </xdr:from>
    <xdr:ext cx="762000" cy="259045"/>
    <xdr:sp macro="" textlink="">
      <xdr:nvSpPr>
        <xdr:cNvPr id="401" name="公債費負担の状況該当値テキスト"/>
        <xdr:cNvSpPr txBox="1"/>
      </xdr:nvSpPr>
      <xdr:spPr>
        <a:xfrm>
          <a:off x="17106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02" name="楕円 401"/>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403" name="テキスト ボックス 402"/>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92428</xdr:rowOff>
    </xdr:from>
    <xdr:to>
      <xdr:col>68</xdr:col>
      <xdr:colOff>203200</xdr:colOff>
      <xdr:row>42</xdr:row>
      <xdr:rowOff>22578</xdr:rowOff>
    </xdr:to>
    <xdr:sp macro="" textlink="">
      <xdr:nvSpPr>
        <xdr:cNvPr id="406" name="楕円 405"/>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407" name="テキスト ボックス 406"/>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08" name="楕円 407"/>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48982</xdr:rowOff>
    </xdr:from>
    <xdr:ext cx="762000" cy="259045"/>
    <xdr:sp macro="" textlink="">
      <xdr:nvSpPr>
        <xdr:cNvPr id="409" name="テキスト ボックス 408"/>
        <xdr:cNvSpPr txBox="1"/>
      </xdr:nvSpPr>
      <xdr:spPr>
        <a:xfrm>
          <a:off x="13131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社会資本の整備を重点に進めてきたことから、平成２３年度までは類似団体平均を上回っていた状況であったが、地方債の償還が一部終了したことによる現在高の減少に加え、債務負担行為事業の終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による将来負担額の減少、充当可能基金の伸長</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により将来負担</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から減少傾向にある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新規地方債の発行抑制と公営企業の経営改善に努める。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119168</xdr:rowOff>
    </xdr:from>
    <xdr:to>
      <xdr:col>81</xdr:col>
      <xdr:colOff>44450</xdr:colOff>
      <xdr:row>16</xdr:row>
      <xdr:rowOff>22931</xdr:rowOff>
    </xdr:to>
    <xdr:cxnSp macro="">
      <xdr:nvCxnSpPr>
        <xdr:cNvPr id="443" name="直線コネクタ 442"/>
        <xdr:cNvCxnSpPr/>
      </xdr:nvCxnSpPr>
      <xdr:spPr>
        <a:xfrm flipV="1">
          <a:off x="16179800" y="2519468"/>
          <a:ext cx="838200" cy="2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22931</xdr:rowOff>
    </xdr:from>
    <xdr:to>
      <xdr:col>77</xdr:col>
      <xdr:colOff>44450</xdr:colOff>
      <xdr:row>17</xdr:row>
      <xdr:rowOff>137019</xdr:rowOff>
    </xdr:to>
    <xdr:cxnSp macro="">
      <xdr:nvCxnSpPr>
        <xdr:cNvPr id="446" name="直線コネクタ 445"/>
        <xdr:cNvCxnSpPr/>
      </xdr:nvCxnSpPr>
      <xdr:spPr>
        <a:xfrm flipV="1">
          <a:off x="15290800" y="2766131"/>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26952</xdr:rowOff>
    </xdr:from>
    <xdr:to>
      <xdr:col>72</xdr:col>
      <xdr:colOff>203200</xdr:colOff>
      <xdr:row>17</xdr:row>
      <xdr:rowOff>137019</xdr:rowOff>
    </xdr:to>
    <xdr:cxnSp macro="">
      <xdr:nvCxnSpPr>
        <xdr:cNvPr id="449" name="直線コネクタ 448"/>
        <xdr:cNvCxnSpPr/>
      </xdr:nvCxnSpPr>
      <xdr:spPr>
        <a:xfrm>
          <a:off x="14401800" y="277015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26952</xdr:rowOff>
    </xdr:from>
    <xdr:to>
      <xdr:col>68</xdr:col>
      <xdr:colOff>152400</xdr:colOff>
      <xdr:row>16</xdr:row>
      <xdr:rowOff>152965</xdr:rowOff>
    </xdr:to>
    <xdr:cxnSp macro="">
      <xdr:nvCxnSpPr>
        <xdr:cNvPr id="452" name="直線コネクタ 451"/>
        <xdr:cNvCxnSpPr/>
      </xdr:nvCxnSpPr>
      <xdr:spPr>
        <a:xfrm flipV="1">
          <a:off x="13512800" y="2770152"/>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4" name="テキスト ボックス 453"/>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6" name="テキスト ボックス 455"/>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68368</xdr:rowOff>
    </xdr:from>
    <xdr:to>
      <xdr:col>81</xdr:col>
      <xdr:colOff>95250</xdr:colOff>
      <xdr:row>14</xdr:row>
      <xdr:rowOff>169968</xdr:rowOff>
    </xdr:to>
    <xdr:sp macro="" textlink="">
      <xdr:nvSpPr>
        <xdr:cNvPr id="462" name="楕円 461"/>
        <xdr:cNvSpPr/>
      </xdr:nvSpPr>
      <xdr:spPr>
        <a:xfrm>
          <a:off x="169672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84895</xdr:rowOff>
    </xdr:from>
    <xdr:ext cx="762000" cy="259045"/>
    <xdr:sp macro="" textlink="">
      <xdr:nvSpPr>
        <xdr:cNvPr id="463" name="将来負担の状況該当値テキスト"/>
        <xdr:cNvSpPr txBox="1"/>
      </xdr:nvSpPr>
      <xdr:spPr>
        <a:xfrm>
          <a:off x="17106900" y="231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143581</xdr:rowOff>
    </xdr:from>
    <xdr:to>
      <xdr:col>77</xdr:col>
      <xdr:colOff>95250</xdr:colOff>
      <xdr:row>16</xdr:row>
      <xdr:rowOff>73731</xdr:rowOff>
    </xdr:to>
    <xdr:sp macro="" textlink="">
      <xdr:nvSpPr>
        <xdr:cNvPr id="464" name="楕円 463"/>
        <xdr:cNvSpPr/>
      </xdr:nvSpPr>
      <xdr:spPr>
        <a:xfrm>
          <a:off x="16129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58508</xdr:rowOff>
    </xdr:from>
    <xdr:ext cx="736600" cy="259045"/>
    <xdr:sp macro="" textlink="">
      <xdr:nvSpPr>
        <xdr:cNvPr id="465" name="テキスト ボックス 464"/>
        <xdr:cNvSpPr txBox="1"/>
      </xdr:nvSpPr>
      <xdr:spPr>
        <a:xfrm>
          <a:off x="15798800" y="280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86219</xdr:rowOff>
    </xdr:from>
    <xdr:to>
      <xdr:col>73</xdr:col>
      <xdr:colOff>44450</xdr:colOff>
      <xdr:row>18</xdr:row>
      <xdr:rowOff>16369</xdr:rowOff>
    </xdr:to>
    <xdr:sp macro="" textlink="">
      <xdr:nvSpPr>
        <xdr:cNvPr id="466" name="楕円 465"/>
        <xdr:cNvSpPr/>
      </xdr:nvSpPr>
      <xdr:spPr>
        <a:xfrm>
          <a:off x="15240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1146</xdr:rowOff>
    </xdr:from>
    <xdr:ext cx="762000" cy="259045"/>
    <xdr:sp macro="" textlink="">
      <xdr:nvSpPr>
        <xdr:cNvPr id="467" name="テキスト ボックス 466"/>
        <xdr:cNvSpPr txBox="1"/>
      </xdr:nvSpPr>
      <xdr:spPr>
        <a:xfrm>
          <a:off x="14909800" y="3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147602</xdr:rowOff>
    </xdr:from>
    <xdr:to>
      <xdr:col>68</xdr:col>
      <xdr:colOff>203200</xdr:colOff>
      <xdr:row>16</xdr:row>
      <xdr:rowOff>77752</xdr:rowOff>
    </xdr:to>
    <xdr:sp macro="" textlink="">
      <xdr:nvSpPr>
        <xdr:cNvPr id="468" name="楕円 467"/>
        <xdr:cNvSpPr/>
      </xdr:nvSpPr>
      <xdr:spPr>
        <a:xfrm>
          <a:off x="14351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87929</xdr:rowOff>
    </xdr:from>
    <xdr:ext cx="762000" cy="259045"/>
    <xdr:sp macro="" textlink="">
      <xdr:nvSpPr>
        <xdr:cNvPr id="469" name="テキスト ボックス 468"/>
        <xdr:cNvSpPr txBox="1"/>
      </xdr:nvSpPr>
      <xdr:spPr>
        <a:xfrm>
          <a:off x="14020800" y="24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102165</xdr:rowOff>
    </xdr:from>
    <xdr:to>
      <xdr:col>64</xdr:col>
      <xdr:colOff>152400</xdr:colOff>
      <xdr:row>17</xdr:row>
      <xdr:rowOff>32315</xdr:rowOff>
    </xdr:to>
    <xdr:sp macro="" textlink="">
      <xdr:nvSpPr>
        <xdr:cNvPr id="470" name="楕円 469"/>
        <xdr:cNvSpPr/>
      </xdr:nvSpPr>
      <xdr:spPr>
        <a:xfrm>
          <a:off x="13462000" y="28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42492</xdr:rowOff>
    </xdr:from>
    <xdr:ext cx="762000" cy="259045"/>
    <xdr:sp macro="" textlink="">
      <xdr:nvSpPr>
        <xdr:cNvPr id="471" name="テキスト ボックス 470"/>
        <xdr:cNvSpPr txBox="1"/>
      </xdr:nvSpPr>
      <xdr:spPr>
        <a:xfrm>
          <a:off x="13131800" y="261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職員数が類似団体と比較して多いことから、類似団体平均よりも１．</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ポイント高くなっている。今後も定員適正化計画に基づく行政組織の見直しなどにより、人件費の抑制を図り、職員給与の適正化に努める。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152400</xdr:rowOff>
    </xdr:to>
    <xdr:cxnSp macro="">
      <xdr:nvCxnSpPr>
        <xdr:cNvPr id="66" name="直線コネクタ 65"/>
        <xdr:cNvCxnSpPr/>
      </xdr:nvCxnSpPr>
      <xdr:spPr>
        <a:xfrm>
          <a:off x="3987800" y="626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88900</xdr:rowOff>
    </xdr:to>
    <xdr:cxnSp macro="">
      <xdr:nvCxnSpPr>
        <xdr:cNvPr id="69" name="直線コネクタ 68"/>
        <xdr:cNvCxnSpPr/>
      </xdr:nvCxnSpPr>
      <xdr:spPr>
        <a:xfrm>
          <a:off x="3098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88900</xdr:rowOff>
    </xdr:to>
    <xdr:cxnSp macro="">
      <xdr:nvCxnSpPr>
        <xdr:cNvPr id="72" name="直線コネクタ 71"/>
        <xdr:cNvCxnSpPr/>
      </xdr:nvCxnSpPr>
      <xdr:spPr>
        <a:xfrm>
          <a:off x="2209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37</xdr:row>
      <xdr:rowOff>44450</xdr:rowOff>
    </xdr:to>
    <xdr:cxnSp macro="">
      <xdr:nvCxnSpPr>
        <xdr:cNvPr id="75" name="直線コネクタ 74"/>
        <xdr:cNvCxnSpPr/>
      </xdr:nvCxnSpPr>
      <xdr:spPr>
        <a:xfrm flipV="1">
          <a:off x="1320800" y="6223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73677</xdr:rowOff>
    </xdr:from>
    <xdr:ext cx="762000" cy="259045"/>
    <xdr:sp macro="" textlink="">
      <xdr:nvSpPr>
        <xdr:cNvPr id="86"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165100</xdr:rowOff>
    </xdr:from>
    <xdr:to>
      <xdr:col>6</xdr:col>
      <xdr:colOff>171450</xdr:colOff>
      <xdr:row>37</xdr:row>
      <xdr:rowOff>95250</xdr:rowOff>
    </xdr:to>
    <xdr:sp macro="" textlink="">
      <xdr:nvSpPr>
        <xdr:cNvPr id="93" name="楕円 92"/>
        <xdr:cNvSpPr/>
      </xdr:nvSpPr>
      <xdr:spPr>
        <a:xfrm>
          <a:off x="127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94" name="テキスト ボックス 93"/>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物件費に係る経常収支比率は、類似団体平均よりも０．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ポイント下回っている。継続して行っている事務事業の見直しに伴う経常経費の削減を進め、引き続きコスト削減に努める。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135164</xdr:rowOff>
    </xdr:from>
    <xdr:to>
      <xdr:col>82</xdr:col>
      <xdr:colOff>107950</xdr:colOff>
      <xdr:row>16</xdr:row>
      <xdr:rowOff>45357</xdr:rowOff>
    </xdr:to>
    <xdr:cxnSp macro="">
      <xdr:nvCxnSpPr>
        <xdr:cNvPr id="129" name="直線コネクタ 128"/>
        <xdr:cNvCxnSpPr/>
      </xdr:nvCxnSpPr>
      <xdr:spPr>
        <a:xfrm>
          <a:off x="15671800" y="27069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135164</xdr:rowOff>
    </xdr:to>
    <xdr:cxnSp macro="">
      <xdr:nvCxnSpPr>
        <xdr:cNvPr id="132" name="直線コネクタ 131"/>
        <xdr:cNvCxnSpPr/>
      </xdr:nvCxnSpPr>
      <xdr:spPr>
        <a:xfrm>
          <a:off x="14782800" y="26579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86179</xdr:rowOff>
    </xdr:to>
    <xdr:cxnSp macro="">
      <xdr:nvCxnSpPr>
        <xdr:cNvPr id="135" name="直線コネクタ 134"/>
        <xdr:cNvCxnSpPr/>
      </xdr:nvCxnSpPr>
      <xdr:spPr>
        <a:xfrm>
          <a:off x="13893800" y="259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15</xdr:row>
      <xdr:rowOff>20864</xdr:rowOff>
    </xdr:to>
    <xdr:cxnSp macro="">
      <xdr:nvCxnSpPr>
        <xdr:cNvPr id="138" name="直線コネクタ 137"/>
        <xdr:cNvCxnSpPr/>
      </xdr:nvCxnSpPr>
      <xdr:spPr>
        <a:xfrm>
          <a:off x="13004800" y="242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84364</xdr:rowOff>
    </xdr:from>
    <xdr:to>
      <xdr:col>78</xdr:col>
      <xdr:colOff>120650</xdr:colOff>
      <xdr:row>16</xdr:row>
      <xdr:rowOff>14514</xdr:rowOff>
    </xdr:to>
    <xdr:sp macro="" textlink="">
      <xdr:nvSpPr>
        <xdr:cNvPr id="150" name="楕円 149"/>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24691</xdr:rowOff>
    </xdr:from>
    <xdr:ext cx="736600" cy="259045"/>
    <xdr:sp macro="" textlink="">
      <xdr:nvSpPr>
        <xdr:cNvPr id="151" name="テキスト ボックス 150"/>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53" name="テキスト ボックス 15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類似団体平均と比較して１．６ポイント下回っているが、高齢化率上昇に伴い福祉関連事業の需要が年々高まっており、これに対応するための財源確保が今後課題となる。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92" name="直線コネクタ 191"/>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95" name="直線コネクタ 194"/>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8" name="直線コネクタ 197"/>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201" name="直線コネクタ 200"/>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多病院を抱える病院事業を保有しているため公債費繰出額が多額であることが主な要因であると考えられる。独立採算の原則に立ち、経営の健全化と経営基盤の強化を図り、普通会計の負担を軽減するよう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139700</xdr:rowOff>
    </xdr:to>
    <xdr:cxnSp macro="">
      <xdr:nvCxnSpPr>
        <xdr:cNvPr id="253" name="直線コネクタ 252"/>
        <xdr:cNvCxnSpPr/>
      </xdr:nvCxnSpPr>
      <xdr:spPr>
        <a:xfrm>
          <a:off x="15671800" y="9969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58</xdr:row>
      <xdr:rowOff>63500</xdr:rowOff>
    </xdr:to>
    <xdr:cxnSp macro="">
      <xdr:nvCxnSpPr>
        <xdr:cNvPr id="256" name="直線コネクタ 255"/>
        <xdr:cNvCxnSpPr/>
      </xdr:nvCxnSpPr>
      <xdr:spPr>
        <a:xfrm flipV="1">
          <a:off x="14782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63500</xdr:rowOff>
    </xdr:to>
    <xdr:cxnSp macro="">
      <xdr:nvCxnSpPr>
        <xdr:cNvPr id="259" name="直線コネクタ 258"/>
        <xdr:cNvCxnSpPr/>
      </xdr:nvCxnSpPr>
      <xdr:spPr>
        <a:xfrm>
          <a:off x="13893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63500</xdr:rowOff>
    </xdr:to>
    <xdr:cxnSp macro="">
      <xdr:nvCxnSpPr>
        <xdr:cNvPr id="262" name="直線コネクタ 261"/>
        <xdr:cNvCxnSpPr/>
      </xdr:nvCxnSpPr>
      <xdr:spPr>
        <a:xfrm>
          <a:off x="13004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2" name="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4" name="楕円 273"/>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75" name="テキスト ボックス 274"/>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6" name="楕円 275"/>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77" name="テキスト ボックス 276"/>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9" name="テキスト ボックス 278"/>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80" name="楕円 279"/>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60977</xdr:rowOff>
    </xdr:from>
    <xdr:ext cx="762000" cy="259045"/>
    <xdr:sp macro="" textlink="">
      <xdr:nvSpPr>
        <xdr:cNvPr id="281" name="テキスト ボックス 280"/>
        <xdr:cNvSpPr txBox="1"/>
      </xdr:nvSpPr>
      <xdr:spPr>
        <a:xfrm>
          <a:off x="12623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ポイント下回っている。今後も、補助費等における各種団体への補助金を毎年度見直しを行うなど、経費の節減に努める。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58420</xdr:rowOff>
    </xdr:to>
    <xdr:cxnSp macro="">
      <xdr:nvCxnSpPr>
        <xdr:cNvPr id="314" name="直線コネクタ 313"/>
        <xdr:cNvCxnSpPr/>
      </xdr:nvCxnSpPr>
      <xdr:spPr>
        <a:xfrm>
          <a:off x="15671800" y="620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73660</xdr:rowOff>
    </xdr:to>
    <xdr:cxnSp macro="">
      <xdr:nvCxnSpPr>
        <xdr:cNvPr id="317" name="直線コネクタ 316"/>
        <xdr:cNvCxnSpPr/>
      </xdr:nvCxnSpPr>
      <xdr:spPr>
        <a:xfrm flipV="1">
          <a:off x="14782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88900</xdr:rowOff>
    </xdr:to>
    <xdr:cxnSp macro="">
      <xdr:nvCxnSpPr>
        <xdr:cNvPr id="320" name="直線コネクタ 319"/>
        <xdr:cNvCxnSpPr/>
      </xdr:nvCxnSpPr>
      <xdr:spPr>
        <a:xfrm flipV="1">
          <a:off x="13893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88900</xdr:rowOff>
    </xdr:to>
    <xdr:cxnSp macro="">
      <xdr:nvCxnSpPr>
        <xdr:cNvPr id="323" name="直線コネクタ 322"/>
        <xdr:cNvCxnSpPr/>
      </xdr:nvCxnSpPr>
      <xdr:spPr>
        <a:xfrm>
          <a:off x="13004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4"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5" name="楕円 334"/>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6" name="テキスト ボックス 335"/>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7" name="楕円 336"/>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38" name="テキスト ボックス 337"/>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41" name="楕円 340"/>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42" name="テキスト ボックス 341"/>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公債費に係る経常収支比率は、類似団体平均を３ポイント下回っている。今後も地方債の新規発行を伴う普通建設事業の抑制に努める。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110671</xdr:rowOff>
    </xdr:to>
    <xdr:cxnSp macro="">
      <xdr:nvCxnSpPr>
        <xdr:cNvPr id="377" name="直線コネクタ 376"/>
        <xdr:cNvCxnSpPr/>
      </xdr:nvCxnSpPr>
      <xdr:spPr>
        <a:xfrm>
          <a:off x="3987800" y="1308862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123734</xdr:rowOff>
    </xdr:to>
    <xdr:cxnSp macro="">
      <xdr:nvCxnSpPr>
        <xdr:cNvPr id="380" name="直線コネクタ 379"/>
        <xdr:cNvCxnSpPr/>
      </xdr:nvCxnSpPr>
      <xdr:spPr>
        <a:xfrm flipV="1">
          <a:off x="3098800" y="13088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149861</xdr:rowOff>
    </xdr:to>
    <xdr:cxnSp macro="">
      <xdr:nvCxnSpPr>
        <xdr:cNvPr id="383" name="直線コネクタ 382"/>
        <xdr:cNvCxnSpPr/>
      </xdr:nvCxnSpPr>
      <xdr:spPr>
        <a:xfrm flipV="1">
          <a:off x="2209800" y="13153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117202</xdr:rowOff>
    </xdr:from>
    <xdr:to>
      <xdr:col>11</xdr:col>
      <xdr:colOff>9525</xdr:colOff>
      <xdr:row>76</xdr:row>
      <xdr:rowOff>149861</xdr:rowOff>
    </xdr:to>
    <xdr:cxnSp macro="">
      <xdr:nvCxnSpPr>
        <xdr:cNvPr id="386" name="直線コネクタ 385"/>
        <xdr:cNvCxnSpPr/>
      </xdr:nvCxnSpPr>
      <xdr:spPr>
        <a:xfrm>
          <a:off x="1320800" y="131474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7"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8" name="楕円 39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9" name="テキスト ボックス 39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400" name="楕円 399"/>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401" name="テキスト ボックス 400"/>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402" name="楕円 401"/>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3" name="テキスト ボックス 40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66402</xdr:rowOff>
    </xdr:from>
    <xdr:to>
      <xdr:col>6</xdr:col>
      <xdr:colOff>171450</xdr:colOff>
      <xdr:row>76</xdr:row>
      <xdr:rowOff>168002</xdr:rowOff>
    </xdr:to>
    <xdr:sp macro="" textlink="">
      <xdr:nvSpPr>
        <xdr:cNvPr id="404" name="楕円 403"/>
        <xdr:cNvSpPr/>
      </xdr:nvSpPr>
      <xdr:spPr>
        <a:xfrm>
          <a:off x="1270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6730</xdr:rowOff>
    </xdr:from>
    <xdr:ext cx="762000" cy="259045"/>
    <xdr:sp macro="" textlink="">
      <xdr:nvSpPr>
        <xdr:cNvPr id="405" name="テキスト ボックス 404"/>
        <xdr:cNvSpPr txBox="1"/>
      </xdr:nvSpPr>
      <xdr:spPr>
        <a:xfrm>
          <a:off x="939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０．５</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ポイント下回っているが、今後も税収の大幅な増加が見込まれない状況であることから、引き続き各費目の歳出削減に努める。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144145</xdr:rowOff>
    </xdr:from>
    <xdr:to>
      <xdr:col>82</xdr:col>
      <xdr:colOff>107950</xdr:colOff>
      <xdr:row>77</xdr:row>
      <xdr:rowOff>109855</xdr:rowOff>
    </xdr:to>
    <xdr:cxnSp macro="">
      <xdr:nvCxnSpPr>
        <xdr:cNvPr id="434" name="直線コネクタ 433"/>
        <xdr:cNvCxnSpPr/>
      </xdr:nvCxnSpPr>
      <xdr:spPr>
        <a:xfrm>
          <a:off x="15671800" y="1317434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144145</xdr:rowOff>
    </xdr:from>
    <xdr:to>
      <xdr:col>78</xdr:col>
      <xdr:colOff>69850</xdr:colOff>
      <xdr:row>77</xdr:row>
      <xdr:rowOff>6986</xdr:rowOff>
    </xdr:to>
    <xdr:cxnSp macro="">
      <xdr:nvCxnSpPr>
        <xdr:cNvPr id="437" name="直線コネクタ 436"/>
        <xdr:cNvCxnSpPr/>
      </xdr:nvCxnSpPr>
      <xdr:spPr>
        <a:xfrm flipV="1">
          <a:off x="14782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77</xdr:row>
      <xdr:rowOff>6986</xdr:rowOff>
    </xdr:to>
    <xdr:cxnSp macro="">
      <xdr:nvCxnSpPr>
        <xdr:cNvPr id="440" name="直線コネクタ 439"/>
        <xdr:cNvCxnSpPr/>
      </xdr:nvCxnSpPr>
      <xdr:spPr>
        <a:xfrm>
          <a:off x="13893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75564</xdr:rowOff>
    </xdr:from>
    <xdr:to>
      <xdr:col>69</xdr:col>
      <xdr:colOff>92075</xdr:colOff>
      <xdr:row>76</xdr:row>
      <xdr:rowOff>144145</xdr:rowOff>
    </xdr:to>
    <xdr:cxnSp macro="">
      <xdr:nvCxnSpPr>
        <xdr:cNvPr id="443" name="直線コネクタ 442"/>
        <xdr:cNvCxnSpPr/>
      </xdr:nvCxnSpPr>
      <xdr:spPr>
        <a:xfrm>
          <a:off x="13004800" y="131057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59055</xdr:rowOff>
    </xdr:from>
    <xdr:to>
      <xdr:col>82</xdr:col>
      <xdr:colOff>158750</xdr:colOff>
      <xdr:row>77</xdr:row>
      <xdr:rowOff>160655</xdr:rowOff>
    </xdr:to>
    <xdr:sp macro="" textlink="">
      <xdr:nvSpPr>
        <xdr:cNvPr id="453" name="楕円 452"/>
        <xdr:cNvSpPr/>
      </xdr:nvSpPr>
      <xdr:spPr>
        <a:xfrm>
          <a:off x="164592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75582</xdr:rowOff>
    </xdr:from>
    <xdr:ext cx="762000" cy="259045"/>
    <xdr:sp macro="" textlink="">
      <xdr:nvSpPr>
        <xdr:cNvPr id="454" name="公債費以外該当値テキスト"/>
        <xdr:cNvSpPr txBox="1"/>
      </xdr:nvSpPr>
      <xdr:spPr>
        <a:xfrm>
          <a:off x="16598900" y="1310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93345</xdr:rowOff>
    </xdr:from>
    <xdr:to>
      <xdr:col>78</xdr:col>
      <xdr:colOff>120650</xdr:colOff>
      <xdr:row>77</xdr:row>
      <xdr:rowOff>23495</xdr:rowOff>
    </xdr:to>
    <xdr:sp macro="" textlink="">
      <xdr:nvSpPr>
        <xdr:cNvPr id="455" name="楕円 454"/>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33672</xdr:rowOff>
    </xdr:from>
    <xdr:ext cx="736600" cy="259045"/>
    <xdr:sp macro="" textlink="">
      <xdr:nvSpPr>
        <xdr:cNvPr id="456" name="テキスト ボックス 455"/>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127636</xdr:rowOff>
    </xdr:from>
    <xdr:to>
      <xdr:col>74</xdr:col>
      <xdr:colOff>31750</xdr:colOff>
      <xdr:row>77</xdr:row>
      <xdr:rowOff>57786</xdr:rowOff>
    </xdr:to>
    <xdr:sp macro="" textlink="">
      <xdr:nvSpPr>
        <xdr:cNvPr id="457" name="楕円 456"/>
        <xdr:cNvSpPr/>
      </xdr:nvSpPr>
      <xdr:spPr>
        <a:xfrm>
          <a:off x="14732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42563</xdr:rowOff>
    </xdr:from>
    <xdr:ext cx="762000" cy="259045"/>
    <xdr:sp macro="" textlink="">
      <xdr:nvSpPr>
        <xdr:cNvPr id="458" name="テキスト ボックス 457"/>
        <xdr:cNvSpPr txBox="1"/>
      </xdr:nvSpPr>
      <xdr:spPr>
        <a:xfrm>
          <a:off x="14401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93345</xdr:rowOff>
    </xdr:from>
    <xdr:to>
      <xdr:col>69</xdr:col>
      <xdr:colOff>142875</xdr:colOff>
      <xdr:row>77</xdr:row>
      <xdr:rowOff>23495</xdr:rowOff>
    </xdr:to>
    <xdr:sp macro="" textlink="">
      <xdr:nvSpPr>
        <xdr:cNvPr id="459" name="楕円 458"/>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8272</xdr:rowOff>
    </xdr:from>
    <xdr:ext cx="762000" cy="259045"/>
    <xdr:sp macro="" textlink="">
      <xdr:nvSpPr>
        <xdr:cNvPr id="460" name="テキスト ボックス 459"/>
        <xdr:cNvSpPr txBox="1"/>
      </xdr:nvSpPr>
      <xdr:spPr>
        <a:xfrm>
          <a:off x="13512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61" name="楕円 460"/>
        <xdr:cNvSpPr/>
      </xdr:nvSpPr>
      <xdr:spPr>
        <a:xfrm>
          <a:off x="12954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62" name="テキスト ボックス 461"/>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14888</xdr:rowOff>
    </xdr:from>
    <xdr:to>
      <xdr:col>29</xdr:col>
      <xdr:colOff>127000</xdr:colOff>
      <xdr:row>16</xdr:row>
      <xdr:rowOff>73442</xdr:rowOff>
    </xdr:to>
    <xdr:cxnSp macro="">
      <xdr:nvCxnSpPr>
        <xdr:cNvPr id="52" name="直線コネクタ 51"/>
        <xdr:cNvCxnSpPr/>
      </xdr:nvCxnSpPr>
      <xdr:spPr bwMode="auto">
        <a:xfrm flipV="1">
          <a:off x="5003800" y="2805713"/>
          <a:ext cx="6477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73442</xdr:rowOff>
    </xdr:from>
    <xdr:to>
      <xdr:col>26</xdr:col>
      <xdr:colOff>50800</xdr:colOff>
      <xdr:row>16</xdr:row>
      <xdr:rowOff>84959</xdr:rowOff>
    </xdr:to>
    <xdr:cxnSp macro="">
      <xdr:nvCxnSpPr>
        <xdr:cNvPr id="55" name="直線コネクタ 54"/>
        <xdr:cNvCxnSpPr/>
      </xdr:nvCxnSpPr>
      <xdr:spPr bwMode="auto">
        <a:xfrm flipV="1">
          <a:off x="4305300" y="2864267"/>
          <a:ext cx="698500" cy="1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84959</xdr:rowOff>
    </xdr:from>
    <xdr:to>
      <xdr:col>22</xdr:col>
      <xdr:colOff>114300</xdr:colOff>
      <xdr:row>16</xdr:row>
      <xdr:rowOff>155434</xdr:rowOff>
    </xdr:to>
    <xdr:cxnSp macro="">
      <xdr:nvCxnSpPr>
        <xdr:cNvPr id="58" name="直線コネクタ 57"/>
        <xdr:cNvCxnSpPr/>
      </xdr:nvCxnSpPr>
      <xdr:spPr bwMode="auto">
        <a:xfrm flipV="1">
          <a:off x="3606800" y="2875784"/>
          <a:ext cx="698500" cy="7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155434</xdr:rowOff>
    </xdr:from>
    <xdr:to>
      <xdr:col>18</xdr:col>
      <xdr:colOff>177800</xdr:colOff>
      <xdr:row>16</xdr:row>
      <xdr:rowOff>167321</xdr:rowOff>
    </xdr:to>
    <xdr:cxnSp macro="">
      <xdr:nvCxnSpPr>
        <xdr:cNvPr id="61" name="直線コネクタ 60"/>
        <xdr:cNvCxnSpPr/>
      </xdr:nvCxnSpPr>
      <xdr:spPr bwMode="auto">
        <a:xfrm flipV="1">
          <a:off x="2908300" y="2946259"/>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135538</xdr:rowOff>
    </xdr:from>
    <xdr:to>
      <xdr:col>29</xdr:col>
      <xdr:colOff>177800</xdr:colOff>
      <xdr:row>16</xdr:row>
      <xdr:rowOff>65688</xdr:rowOff>
    </xdr:to>
    <xdr:sp macro="" textlink="">
      <xdr:nvSpPr>
        <xdr:cNvPr id="71" name="楕円 70"/>
        <xdr:cNvSpPr/>
      </xdr:nvSpPr>
      <xdr:spPr bwMode="auto">
        <a:xfrm>
          <a:off x="5600700" y="275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152065</xdr:rowOff>
    </xdr:from>
    <xdr:ext cx="762000" cy="259045"/>
    <xdr:sp macro="" textlink="">
      <xdr:nvSpPr>
        <xdr:cNvPr id="72" name="人口1人当たり決算額の推移該当値テキスト130"/>
        <xdr:cNvSpPr txBox="1"/>
      </xdr:nvSpPr>
      <xdr:spPr>
        <a:xfrm>
          <a:off x="5740400" y="259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22642</xdr:rowOff>
    </xdr:from>
    <xdr:to>
      <xdr:col>26</xdr:col>
      <xdr:colOff>101600</xdr:colOff>
      <xdr:row>16</xdr:row>
      <xdr:rowOff>124242</xdr:rowOff>
    </xdr:to>
    <xdr:sp macro="" textlink="">
      <xdr:nvSpPr>
        <xdr:cNvPr id="73" name="楕円 72"/>
        <xdr:cNvSpPr/>
      </xdr:nvSpPr>
      <xdr:spPr bwMode="auto">
        <a:xfrm>
          <a:off x="4953000" y="281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134419</xdr:rowOff>
    </xdr:from>
    <xdr:ext cx="736600" cy="259045"/>
    <xdr:sp macro="" textlink="">
      <xdr:nvSpPr>
        <xdr:cNvPr id="74" name="テキスト ボックス 73"/>
        <xdr:cNvSpPr txBox="1"/>
      </xdr:nvSpPr>
      <xdr:spPr>
        <a:xfrm>
          <a:off x="4622800" y="258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34159</xdr:rowOff>
    </xdr:from>
    <xdr:to>
      <xdr:col>22</xdr:col>
      <xdr:colOff>165100</xdr:colOff>
      <xdr:row>16</xdr:row>
      <xdr:rowOff>135759</xdr:rowOff>
    </xdr:to>
    <xdr:sp macro="" textlink="">
      <xdr:nvSpPr>
        <xdr:cNvPr id="75" name="楕円 74"/>
        <xdr:cNvSpPr/>
      </xdr:nvSpPr>
      <xdr:spPr bwMode="auto">
        <a:xfrm>
          <a:off x="4254500" y="282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145936</xdr:rowOff>
    </xdr:from>
    <xdr:ext cx="762000" cy="259045"/>
    <xdr:sp macro="" textlink="">
      <xdr:nvSpPr>
        <xdr:cNvPr id="76" name="テキスト ボックス 75"/>
        <xdr:cNvSpPr txBox="1"/>
      </xdr:nvSpPr>
      <xdr:spPr>
        <a:xfrm>
          <a:off x="3924300" y="259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104634</xdr:rowOff>
    </xdr:from>
    <xdr:to>
      <xdr:col>19</xdr:col>
      <xdr:colOff>38100</xdr:colOff>
      <xdr:row>17</xdr:row>
      <xdr:rowOff>34784</xdr:rowOff>
    </xdr:to>
    <xdr:sp macro="" textlink="">
      <xdr:nvSpPr>
        <xdr:cNvPr id="77" name="楕円 76"/>
        <xdr:cNvSpPr/>
      </xdr:nvSpPr>
      <xdr:spPr bwMode="auto">
        <a:xfrm>
          <a:off x="3556000" y="289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44961</xdr:rowOff>
    </xdr:from>
    <xdr:ext cx="762000" cy="259045"/>
    <xdr:sp macro="" textlink="">
      <xdr:nvSpPr>
        <xdr:cNvPr id="78" name="テキスト ボックス 77"/>
        <xdr:cNvSpPr txBox="1"/>
      </xdr:nvSpPr>
      <xdr:spPr>
        <a:xfrm>
          <a:off x="3225800" y="26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116521</xdr:rowOff>
    </xdr:from>
    <xdr:to>
      <xdr:col>15</xdr:col>
      <xdr:colOff>101600</xdr:colOff>
      <xdr:row>17</xdr:row>
      <xdr:rowOff>46671</xdr:rowOff>
    </xdr:to>
    <xdr:sp macro="" textlink="">
      <xdr:nvSpPr>
        <xdr:cNvPr id="79" name="楕円 78"/>
        <xdr:cNvSpPr/>
      </xdr:nvSpPr>
      <xdr:spPr bwMode="auto">
        <a:xfrm>
          <a:off x="2857500" y="290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56848</xdr:rowOff>
    </xdr:from>
    <xdr:ext cx="762000" cy="259045"/>
    <xdr:sp macro="" textlink="">
      <xdr:nvSpPr>
        <xdr:cNvPr id="80" name="テキスト ボックス 79"/>
        <xdr:cNvSpPr txBox="1"/>
      </xdr:nvSpPr>
      <xdr:spPr>
        <a:xfrm>
          <a:off x="2527300" y="267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72868</xdr:rowOff>
    </xdr:from>
    <xdr:to>
      <xdr:col>29</xdr:col>
      <xdr:colOff>127000</xdr:colOff>
      <xdr:row>35</xdr:row>
      <xdr:rowOff>121537</xdr:rowOff>
    </xdr:to>
    <xdr:cxnSp macro="">
      <xdr:nvCxnSpPr>
        <xdr:cNvPr id="112" name="直線コネクタ 111"/>
        <xdr:cNvCxnSpPr/>
      </xdr:nvCxnSpPr>
      <xdr:spPr bwMode="auto">
        <a:xfrm flipV="1">
          <a:off x="5003800" y="6683218"/>
          <a:ext cx="647700" cy="4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22278</xdr:rowOff>
    </xdr:from>
    <xdr:to>
      <xdr:col>26</xdr:col>
      <xdr:colOff>50800</xdr:colOff>
      <xdr:row>35</xdr:row>
      <xdr:rowOff>121537</xdr:rowOff>
    </xdr:to>
    <xdr:cxnSp macro="">
      <xdr:nvCxnSpPr>
        <xdr:cNvPr id="115" name="直線コネクタ 114"/>
        <xdr:cNvCxnSpPr/>
      </xdr:nvCxnSpPr>
      <xdr:spPr bwMode="auto">
        <a:xfrm>
          <a:off x="4305300" y="6632628"/>
          <a:ext cx="698500" cy="9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22278</xdr:rowOff>
    </xdr:from>
    <xdr:to>
      <xdr:col>22</xdr:col>
      <xdr:colOff>114300</xdr:colOff>
      <xdr:row>35</xdr:row>
      <xdr:rowOff>35651</xdr:rowOff>
    </xdr:to>
    <xdr:cxnSp macro="">
      <xdr:nvCxnSpPr>
        <xdr:cNvPr id="118" name="直線コネクタ 117"/>
        <xdr:cNvCxnSpPr/>
      </xdr:nvCxnSpPr>
      <xdr:spPr bwMode="auto">
        <a:xfrm flipV="1">
          <a:off x="3606800" y="6632628"/>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13523</xdr:rowOff>
    </xdr:from>
    <xdr:to>
      <xdr:col>18</xdr:col>
      <xdr:colOff>177800</xdr:colOff>
      <xdr:row>35</xdr:row>
      <xdr:rowOff>35651</xdr:rowOff>
    </xdr:to>
    <xdr:cxnSp macro="">
      <xdr:nvCxnSpPr>
        <xdr:cNvPr id="121" name="直線コネクタ 120"/>
        <xdr:cNvCxnSpPr/>
      </xdr:nvCxnSpPr>
      <xdr:spPr bwMode="auto">
        <a:xfrm>
          <a:off x="2908300" y="6623873"/>
          <a:ext cx="698500" cy="2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22068</xdr:rowOff>
    </xdr:from>
    <xdr:to>
      <xdr:col>29</xdr:col>
      <xdr:colOff>177800</xdr:colOff>
      <xdr:row>35</xdr:row>
      <xdr:rowOff>123668</xdr:rowOff>
    </xdr:to>
    <xdr:sp macro="" textlink="">
      <xdr:nvSpPr>
        <xdr:cNvPr id="131" name="楕円 130"/>
        <xdr:cNvSpPr/>
      </xdr:nvSpPr>
      <xdr:spPr bwMode="auto">
        <a:xfrm>
          <a:off x="5600700" y="663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210045</xdr:rowOff>
    </xdr:from>
    <xdr:ext cx="762000" cy="259045"/>
    <xdr:sp macro="" textlink="">
      <xdr:nvSpPr>
        <xdr:cNvPr id="132" name="人口1人当たり決算額の推移該当値テキスト445"/>
        <xdr:cNvSpPr txBox="1"/>
      </xdr:nvSpPr>
      <xdr:spPr>
        <a:xfrm>
          <a:off x="5740400" y="647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70737</xdr:rowOff>
    </xdr:from>
    <xdr:to>
      <xdr:col>26</xdr:col>
      <xdr:colOff>101600</xdr:colOff>
      <xdr:row>35</xdr:row>
      <xdr:rowOff>172337</xdr:rowOff>
    </xdr:to>
    <xdr:sp macro="" textlink="">
      <xdr:nvSpPr>
        <xdr:cNvPr id="133" name="楕円 132"/>
        <xdr:cNvSpPr/>
      </xdr:nvSpPr>
      <xdr:spPr bwMode="auto">
        <a:xfrm>
          <a:off x="4953000" y="668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182514</xdr:rowOff>
    </xdr:from>
    <xdr:ext cx="736600" cy="259045"/>
    <xdr:sp macro="" textlink="">
      <xdr:nvSpPr>
        <xdr:cNvPr id="134" name="テキスト ボックス 133"/>
        <xdr:cNvSpPr txBox="1"/>
      </xdr:nvSpPr>
      <xdr:spPr>
        <a:xfrm>
          <a:off x="4622800" y="644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314378</xdr:rowOff>
    </xdr:from>
    <xdr:to>
      <xdr:col>22</xdr:col>
      <xdr:colOff>165100</xdr:colOff>
      <xdr:row>35</xdr:row>
      <xdr:rowOff>73078</xdr:rowOff>
    </xdr:to>
    <xdr:sp macro="" textlink="">
      <xdr:nvSpPr>
        <xdr:cNvPr id="135" name="楕円 134"/>
        <xdr:cNvSpPr/>
      </xdr:nvSpPr>
      <xdr:spPr bwMode="auto">
        <a:xfrm>
          <a:off x="4254500" y="658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83255</xdr:rowOff>
    </xdr:from>
    <xdr:ext cx="762000" cy="259045"/>
    <xdr:sp macro="" textlink="">
      <xdr:nvSpPr>
        <xdr:cNvPr id="136" name="テキスト ボックス 135"/>
        <xdr:cNvSpPr txBox="1"/>
      </xdr:nvSpPr>
      <xdr:spPr>
        <a:xfrm>
          <a:off x="3924300" y="635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327751</xdr:rowOff>
    </xdr:from>
    <xdr:to>
      <xdr:col>19</xdr:col>
      <xdr:colOff>38100</xdr:colOff>
      <xdr:row>35</xdr:row>
      <xdr:rowOff>86451</xdr:rowOff>
    </xdr:to>
    <xdr:sp macro="" textlink="">
      <xdr:nvSpPr>
        <xdr:cNvPr id="137" name="楕円 136"/>
        <xdr:cNvSpPr/>
      </xdr:nvSpPr>
      <xdr:spPr bwMode="auto">
        <a:xfrm>
          <a:off x="3556000" y="659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96628</xdr:rowOff>
    </xdr:from>
    <xdr:ext cx="762000" cy="259045"/>
    <xdr:sp macro="" textlink="">
      <xdr:nvSpPr>
        <xdr:cNvPr id="138" name="テキスト ボックス 137"/>
        <xdr:cNvSpPr txBox="1"/>
      </xdr:nvSpPr>
      <xdr:spPr>
        <a:xfrm>
          <a:off x="3225800" y="636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305623</xdr:rowOff>
    </xdr:from>
    <xdr:to>
      <xdr:col>15</xdr:col>
      <xdr:colOff>101600</xdr:colOff>
      <xdr:row>35</xdr:row>
      <xdr:rowOff>64323</xdr:rowOff>
    </xdr:to>
    <xdr:sp macro="" textlink="">
      <xdr:nvSpPr>
        <xdr:cNvPr id="139" name="楕円 138"/>
        <xdr:cNvSpPr/>
      </xdr:nvSpPr>
      <xdr:spPr bwMode="auto">
        <a:xfrm>
          <a:off x="2857500" y="6573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74500</xdr:rowOff>
    </xdr:from>
    <xdr:ext cx="762000" cy="259045"/>
    <xdr:sp macro="" textlink="">
      <xdr:nvSpPr>
        <xdr:cNvPr id="140" name="テキスト ボックス 139"/>
        <xdr:cNvSpPr txBox="1"/>
      </xdr:nvSpPr>
      <xdr:spPr>
        <a:xfrm>
          <a:off x="2527300" y="63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57927</xdr:rowOff>
    </xdr:from>
    <xdr:to>
      <xdr:col>24</xdr:col>
      <xdr:colOff>63500</xdr:colOff>
      <xdr:row>34</xdr:row>
      <xdr:rowOff>63495</xdr:rowOff>
    </xdr:to>
    <xdr:cxnSp macro="">
      <xdr:nvCxnSpPr>
        <xdr:cNvPr id="63" name="直線コネクタ 62"/>
        <xdr:cNvCxnSpPr/>
      </xdr:nvCxnSpPr>
      <xdr:spPr>
        <a:xfrm flipV="1">
          <a:off x="3797300" y="5887227"/>
          <a:ext cx="8382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60556</xdr:rowOff>
    </xdr:from>
    <xdr:to>
      <xdr:col>19</xdr:col>
      <xdr:colOff>177800</xdr:colOff>
      <xdr:row>34</xdr:row>
      <xdr:rowOff>63495</xdr:rowOff>
    </xdr:to>
    <xdr:cxnSp macro="">
      <xdr:nvCxnSpPr>
        <xdr:cNvPr id="66" name="直線コネクタ 65"/>
        <xdr:cNvCxnSpPr/>
      </xdr:nvCxnSpPr>
      <xdr:spPr>
        <a:xfrm>
          <a:off x="2908300" y="58898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60556</xdr:rowOff>
    </xdr:from>
    <xdr:to>
      <xdr:col>15</xdr:col>
      <xdr:colOff>50800</xdr:colOff>
      <xdr:row>34</xdr:row>
      <xdr:rowOff>151587</xdr:rowOff>
    </xdr:to>
    <xdr:cxnSp macro="">
      <xdr:nvCxnSpPr>
        <xdr:cNvPr id="69" name="直線コネクタ 68"/>
        <xdr:cNvCxnSpPr/>
      </xdr:nvCxnSpPr>
      <xdr:spPr>
        <a:xfrm flipV="1">
          <a:off x="2019300" y="5889856"/>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72949</xdr:rowOff>
    </xdr:from>
    <xdr:to>
      <xdr:col>10</xdr:col>
      <xdr:colOff>114300</xdr:colOff>
      <xdr:row>34</xdr:row>
      <xdr:rowOff>151587</xdr:rowOff>
    </xdr:to>
    <xdr:cxnSp macro="">
      <xdr:nvCxnSpPr>
        <xdr:cNvPr id="72" name="直線コネクタ 71"/>
        <xdr:cNvCxnSpPr/>
      </xdr:nvCxnSpPr>
      <xdr:spPr>
        <a:xfrm>
          <a:off x="1130300" y="5902249"/>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7127</xdr:rowOff>
    </xdr:from>
    <xdr:to>
      <xdr:col>24</xdr:col>
      <xdr:colOff>114300</xdr:colOff>
      <xdr:row>34</xdr:row>
      <xdr:rowOff>108727</xdr:rowOff>
    </xdr:to>
    <xdr:sp macro="" textlink="">
      <xdr:nvSpPr>
        <xdr:cNvPr id="82" name="楕円 81"/>
        <xdr:cNvSpPr/>
      </xdr:nvSpPr>
      <xdr:spPr>
        <a:xfrm>
          <a:off x="4584700" y="5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30004</xdr:rowOff>
    </xdr:from>
    <xdr:ext cx="599010" cy="259045"/>
    <xdr:sp macro="" textlink="">
      <xdr:nvSpPr>
        <xdr:cNvPr id="83" name="人件費該当値テキスト"/>
        <xdr:cNvSpPr txBox="1"/>
      </xdr:nvSpPr>
      <xdr:spPr>
        <a:xfrm>
          <a:off x="4686300" y="568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12695</xdr:rowOff>
    </xdr:from>
    <xdr:to>
      <xdr:col>20</xdr:col>
      <xdr:colOff>38100</xdr:colOff>
      <xdr:row>34</xdr:row>
      <xdr:rowOff>114295</xdr:rowOff>
    </xdr:to>
    <xdr:sp macro="" textlink="">
      <xdr:nvSpPr>
        <xdr:cNvPr id="84" name="楕円 83"/>
        <xdr:cNvSpPr/>
      </xdr:nvSpPr>
      <xdr:spPr>
        <a:xfrm>
          <a:off x="3746500" y="58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130822</xdr:rowOff>
    </xdr:from>
    <xdr:ext cx="599010" cy="259045"/>
    <xdr:sp macro="" textlink="">
      <xdr:nvSpPr>
        <xdr:cNvPr id="85" name="テキスト ボックス 84"/>
        <xdr:cNvSpPr txBox="1"/>
      </xdr:nvSpPr>
      <xdr:spPr>
        <a:xfrm>
          <a:off x="3497795" y="56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9756</xdr:rowOff>
    </xdr:from>
    <xdr:to>
      <xdr:col>15</xdr:col>
      <xdr:colOff>101600</xdr:colOff>
      <xdr:row>34</xdr:row>
      <xdr:rowOff>111356</xdr:rowOff>
    </xdr:to>
    <xdr:sp macro="" textlink="">
      <xdr:nvSpPr>
        <xdr:cNvPr id="86" name="楕円 85"/>
        <xdr:cNvSpPr/>
      </xdr:nvSpPr>
      <xdr:spPr>
        <a:xfrm>
          <a:off x="2857500" y="58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127883</xdr:rowOff>
    </xdr:from>
    <xdr:ext cx="599010" cy="259045"/>
    <xdr:sp macro="" textlink="">
      <xdr:nvSpPr>
        <xdr:cNvPr id="87" name="テキスト ボックス 86"/>
        <xdr:cNvSpPr txBox="1"/>
      </xdr:nvSpPr>
      <xdr:spPr>
        <a:xfrm>
          <a:off x="2608795" y="56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100787</xdr:rowOff>
    </xdr:from>
    <xdr:to>
      <xdr:col>10</xdr:col>
      <xdr:colOff>165100</xdr:colOff>
      <xdr:row>35</xdr:row>
      <xdr:rowOff>30937</xdr:rowOff>
    </xdr:to>
    <xdr:sp macro="" textlink="">
      <xdr:nvSpPr>
        <xdr:cNvPr id="88" name="楕円 87"/>
        <xdr:cNvSpPr/>
      </xdr:nvSpPr>
      <xdr:spPr>
        <a:xfrm>
          <a:off x="1968500" y="59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47464</xdr:rowOff>
    </xdr:from>
    <xdr:ext cx="599010" cy="259045"/>
    <xdr:sp macro="" textlink="">
      <xdr:nvSpPr>
        <xdr:cNvPr id="89" name="テキスト ボックス 88"/>
        <xdr:cNvSpPr txBox="1"/>
      </xdr:nvSpPr>
      <xdr:spPr>
        <a:xfrm>
          <a:off x="1719795" y="570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22149</xdr:rowOff>
    </xdr:from>
    <xdr:to>
      <xdr:col>6</xdr:col>
      <xdr:colOff>38100</xdr:colOff>
      <xdr:row>34</xdr:row>
      <xdr:rowOff>123749</xdr:rowOff>
    </xdr:to>
    <xdr:sp macro="" textlink="">
      <xdr:nvSpPr>
        <xdr:cNvPr id="90" name="楕円 89"/>
        <xdr:cNvSpPr/>
      </xdr:nvSpPr>
      <xdr:spPr>
        <a:xfrm>
          <a:off x="1079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140276</xdr:rowOff>
    </xdr:from>
    <xdr:ext cx="599010" cy="259045"/>
    <xdr:sp macro="" textlink="">
      <xdr:nvSpPr>
        <xdr:cNvPr id="91" name="テキスト ボックス 90"/>
        <xdr:cNvSpPr txBox="1"/>
      </xdr:nvSpPr>
      <xdr:spPr>
        <a:xfrm>
          <a:off x="830795" y="562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137468</xdr:rowOff>
    </xdr:from>
    <xdr:to>
      <xdr:col>24</xdr:col>
      <xdr:colOff>63500</xdr:colOff>
      <xdr:row>55</xdr:row>
      <xdr:rowOff>75502</xdr:rowOff>
    </xdr:to>
    <xdr:cxnSp macro="">
      <xdr:nvCxnSpPr>
        <xdr:cNvPr id="121" name="直線コネクタ 120"/>
        <xdr:cNvCxnSpPr/>
      </xdr:nvCxnSpPr>
      <xdr:spPr>
        <a:xfrm flipV="1">
          <a:off x="3797300" y="9395768"/>
          <a:ext cx="838200" cy="1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75502</xdr:rowOff>
    </xdr:from>
    <xdr:to>
      <xdr:col>19</xdr:col>
      <xdr:colOff>177800</xdr:colOff>
      <xdr:row>56</xdr:row>
      <xdr:rowOff>161927</xdr:rowOff>
    </xdr:to>
    <xdr:cxnSp macro="">
      <xdr:nvCxnSpPr>
        <xdr:cNvPr id="124" name="直線コネクタ 123"/>
        <xdr:cNvCxnSpPr/>
      </xdr:nvCxnSpPr>
      <xdr:spPr>
        <a:xfrm flipV="1">
          <a:off x="2908300" y="9505252"/>
          <a:ext cx="889000" cy="25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161927</xdr:rowOff>
    </xdr:from>
    <xdr:to>
      <xdr:col>15</xdr:col>
      <xdr:colOff>50800</xdr:colOff>
      <xdr:row>57</xdr:row>
      <xdr:rowOff>105304</xdr:rowOff>
    </xdr:to>
    <xdr:cxnSp macro="">
      <xdr:nvCxnSpPr>
        <xdr:cNvPr id="127" name="直線コネクタ 126"/>
        <xdr:cNvCxnSpPr/>
      </xdr:nvCxnSpPr>
      <xdr:spPr>
        <a:xfrm flipV="1">
          <a:off x="2019300" y="9763127"/>
          <a:ext cx="889000" cy="1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105304</xdr:rowOff>
    </xdr:from>
    <xdr:to>
      <xdr:col>10</xdr:col>
      <xdr:colOff>114300</xdr:colOff>
      <xdr:row>57</xdr:row>
      <xdr:rowOff>133528</xdr:rowOff>
    </xdr:to>
    <xdr:cxnSp macro="">
      <xdr:nvCxnSpPr>
        <xdr:cNvPr id="130" name="直線コネクタ 129"/>
        <xdr:cNvCxnSpPr/>
      </xdr:nvCxnSpPr>
      <xdr:spPr>
        <a:xfrm flipV="1">
          <a:off x="1130300" y="9877954"/>
          <a:ext cx="889000"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86668</xdr:rowOff>
    </xdr:from>
    <xdr:to>
      <xdr:col>24</xdr:col>
      <xdr:colOff>114300</xdr:colOff>
      <xdr:row>55</xdr:row>
      <xdr:rowOff>16818</xdr:rowOff>
    </xdr:to>
    <xdr:sp macro="" textlink="">
      <xdr:nvSpPr>
        <xdr:cNvPr id="140" name="楕円 139"/>
        <xdr:cNvSpPr/>
      </xdr:nvSpPr>
      <xdr:spPr>
        <a:xfrm>
          <a:off x="4584700" y="9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109545</xdr:rowOff>
    </xdr:from>
    <xdr:ext cx="599010" cy="259045"/>
    <xdr:sp macro="" textlink="">
      <xdr:nvSpPr>
        <xdr:cNvPr id="141" name="物件費該当値テキスト"/>
        <xdr:cNvSpPr txBox="1"/>
      </xdr:nvSpPr>
      <xdr:spPr>
        <a:xfrm>
          <a:off x="4686300" y="919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24702</xdr:rowOff>
    </xdr:from>
    <xdr:to>
      <xdr:col>20</xdr:col>
      <xdr:colOff>38100</xdr:colOff>
      <xdr:row>55</xdr:row>
      <xdr:rowOff>126302</xdr:rowOff>
    </xdr:to>
    <xdr:sp macro="" textlink="">
      <xdr:nvSpPr>
        <xdr:cNvPr id="142" name="楕円 141"/>
        <xdr:cNvSpPr/>
      </xdr:nvSpPr>
      <xdr:spPr>
        <a:xfrm>
          <a:off x="37465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142829</xdr:rowOff>
    </xdr:from>
    <xdr:ext cx="599010" cy="259045"/>
    <xdr:sp macro="" textlink="">
      <xdr:nvSpPr>
        <xdr:cNvPr id="143" name="テキスト ボックス 142"/>
        <xdr:cNvSpPr txBox="1"/>
      </xdr:nvSpPr>
      <xdr:spPr>
        <a:xfrm>
          <a:off x="3497795" y="922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111127</xdr:rowOff>
    </xdr:from>
    <xdr:to>
      <xdr:col>15</xdr:col>
      <xdr:colOff>101600</xdr:colOff>
      <xdr:row>57</xdr:row>
      <xdr:rowOff>41277</xdr:rowOff>
    </xdr:to>
    <xdr:sp macro="" textlink="">
      <xdr:nvSpPr>
        <xdr:cNvPr id="144" name="楕円 143"/>
        <xdr:cNvSpPr/>
      </xdr:nvSpPr>
      <xdr:spPr>
        <a:xfrm>
          <a:off x="2857500" y="9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57804</xdr:rowOff>
    </xdr:from>
    <xdr:ext cx="599010" cy="259045"/>
    <xdr:sp macro="" textlink="">
      <xdr:nvSpPr>
        <xdr:cNvPr id="145" name="テキスト ボックス 144"/>
        <xdr:cNvSpPr txBox="1"/>
      </xdr:nvSpPr>
      <xdr:spPr>
        <a:xfrm>
          <a:off x="2608795" y="94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54504</xdr:rowOff>
    </xdr:from>
    <xdr:to>
      <xdr:col>10</xdr:col>
      <xdr:colOff>165100</xdr:colOff>
      <xdr:row>57</xdr:row>
      <xdr:rowOff>156104</xdr:rowOff>
    </xdr:to>
    <xdr:sp macro="" textlink="">
      <xdr:nvSpPr>
        <xdr:cNvPr id="146" name="楕円 145"/>
        <xdr:cNvSpPr/>
      </xdr:nvSpPr>
      <xdr:spPr>
        <a:xfrm>
          <a:off x="1968500" y="98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1181</xdr:rowOff>
    </xdr:from>
    <xdr:ext cx="534377" cy="259045"/>
    <xdr:sp macro="" textlink="">
      <xdr:nvSpPr>
        <xdr:cNvPr id="147" name="テキスト ボックス 146"/>
        <xdr:cNvSpPr txBox="1"/>
      </xdr:nvSpPr>
      <xdr:spPr>
        <a:xfrm>
          <a:off x="1752111" y="960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82728</xdr:rowOff>
    </xdr:from>
    <xdr:to>
      <xdr:col>6</xdr:col>
      <xdr:colOff>38100</xdr:colOff>
      <xdr:row>58</xdr:row>
      <xdr:rowOff>12878</xdr:rowOff>
    </xdr:to>
    <xdr:sp macro="" textlink="">
      <xdr:nvSpPr>
        <xdr:cNvPr id="148" name="楕円 147"/>
        <xdr:cNvSpPr/>
      </xdr:nvSpPr>
      <xdr:spPr>
        <a:xfrm>
          <a:off x="1079500" y="98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29405</xdr:rowOff>
    </xdr:from>
    <xdr:ext cx="534377" cy="259045"/>
    <xdr:sp macro="" textlink="">
      <xdr:nvSpPr>
        <xdr:cNvPr id="149" name="テキスト ボックス 148"/>
        <xdr:cNvSpPr txBox="1"/>
      </xdr:nvSpPr>
      <xdr:spPr>
        <a:xfrm>
          <a:off x="863111" y="96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33675</xdr:rowOff>
    </xdr:from>
    <xdr:to>
      <xdr:col>24</xdr:col>
      <xdr:colOff>63500</xdr:colOff>
      <xdr:row>74</xdr:row>
      <xdr:rowOff>24485</xdr:rowOff>
    </xdr:to>
    <xdr:cxnSp macro="">
      <xdr:nvCxnSpPr>
        <xdr:cNvPr id="176" name="直線コネクタ 175"/>
        <xdr:cNvCxnSpPr/>
      </xdr:nvCxnSpPr>
      <xdr:spPr>
        <a:xfrm flipV="1">
          <a:off x="3797300" y="12549525"/>
          <a:ext cx="838200" cy="1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103901</xdr:rowOff>
    </xdr:from>
    <xdr:to>
      <xdr:col>19</xdr:col>
      <xdr:colOff>177800</xdr:colOff>
      <xdr:row>74</xdr:row>
      <xdr:rowOff>24485</xdr:rowOff>
    </xdr:to>
    <xdr:cxnSp macro="">
      <xdr:nvCxnSpPr>
        <xdr:cNvPr id="179" name="直線コネクタ 178"/>
        <xdr:cNvCxnSpPr/>
      </xdr:nvCxnSpPr>
      <xdr:spPr>
        <a:xfrm>
          <a:off x="2908300" y="12619751"/>
          <a:ext cx="889000" cy="9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103901</xdr:rowOff>
    </xdr:from>
    <xdr:to>
      <xdr:col>15</xdr:col>
      <xdr:colOff>50800</xdr:colOff>
      <xdr:row>74</xdr:row>
      <xdr:rowOff>57450</xdr:rowOff>
    </xdr:to>
    <xdr:cxnSp macro="">
      <xdr:nvCxnSpPr>
        <xdr:cNvPr id="182" name="直線コネクタ 181"/>
        <xdr:cNvCxnSpPr/>
      </xdr:nvCxnSpPr>
      <xdr:spPr>
        <a:xfrm flipV="1">
          <a:off x="2019300" y="12619751"/>
          <a:ext cx="8890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100840</xdr:rowOff>
    </xdr:from>
    <xdr:ext cx="469744" cy="259045"/>
    <xdr:sp macro="" textlink="">
      <xdr:nvSpPr>
        <xdr:cNvPr id="184" name="テキスト ボックス 183"/>
        <xdr:cNvSpPr txBox="1"/>
      </xdr:nvSpPr>
      <xdr:spPr>
        <a:xfrm>
          <a:off x="2673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57450</xdr:rowOff>
    </xdr:from>
    <xdr:to>
      <xdr:col>10</xdr:col>
      <xdr:colOff>114300</xdr:colOff>
      <xdr:row>74</xdr:row>
      <xdr:rowOff>58638</xdr:rowOff>
    </xdr:to>
    <xdr:cxnSp macro="">
      <xdr:nvCxnSpPr>
        <xdr:cNvPr id="185" name="直線コネクタ 184"/>
        <xdr:cNvCxnSpPr/>
      </xdr:nvCxnSpPr>
      <xdr:spPr>
        <a:xfrm flipV="1">
          <a:off x="1130300" y="1274475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119082</xdr:rowOff>
    </xdr:from>
    <xdr:ext cx="469744" cy="259045"/>
    <xdr:sp macro="" textlink="">
      <xdr:nvSpPr>
        <xdr:cNvPr id="187" name="テキスト ボックス 186"/>
        <xdr:cNvSpPr txBox="1"/>
      </xdr:nvSpPr>
      <xdr:spPr>
        <a:xfrm>
          <a:off x="1784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154325</xdr:rowOff>
    </xdr:from>
    <xdr:to>
      <xdr:col>24</xdr:col>
      <xdr:colOff>114300</xdr:colOff>
      <xdr:row>73</xdr:row>
      <xdr:rowOff>84475</xdr:rowOff>
    </xdr:to>
    <xdr:sp macro="" textlink="">
      <xdr:nvSpPr>
        <xdr:cNvPr id="195" name="楕円 194"/>
        <xdr:cNvSpPr/>
      </xdr:nvSpPr>
      <xdr:spPr>
        <a:xfrm>
          <a:off x="4584700" y="12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5752</xdr:rowOff>
    </xdr:from>
    <xdr:ext cx="534377" cy="259045"/>
    <xdr:sp macro="" textlink="">
      <xdr:nvSpPr>
        <xdr:cNvPr id="196" name="維持補修費該当値テキスト"/>
        <xdr:cNvSpPr txBox="1"/>
      </xdr:nvSpPr>
      <xdr:spPr>
        <a:xfrm>
          <a:off x="4686300" y="123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145135</xdr:rowOff>
    </xdr:from>
    <xdr:to>
      <xdr:col>20</xdr:col>
      <xdr:colOff>38100</xdr:colOff>
      <xdr:row>74</xdr:row>
      <xdr:rowOff>75285</xdr:rowOff>
    </xdr:to>
    <xdr:sp macro="" textlink="">
      <xdr:nvSpPr>
        <xdr:cNvPr id="197" name="楕円 196"/>
        <xdr:cNvSpPr/>
      </xdr:nvSpPr>
      <xdr:spPr>
        <a:xfrm>
          <a:off x="3746500" y="126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91812</xdr:rowOff>
    </xdr:from>
    <xdr:ext cx="534377" cy="259045"/>
    <xdr:sp macro="" textlink="">
      <xdr:nvSpPr>
        <xdr:cNvPr id="198" name="テキスト ボックス 197"/>
        <xdr:cNvSpPr txBox="1"/>
      </xdr:nvSpPr>
      <xdr:spPr>
        <a:xfrm>
          <a:off x="3530111" y="124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53101</xdr:rowOff>
    </xdr:from>
    <xdr:to>
      <xdr:col>15</xdr:col>
      <xdr:colOff>101600</xdr:colOff>
      <xdr:row>73</xdr:row>
      <xdr:rowOff>154701</xdr:rowOff>
    </xdr:to>
    <xdr:sp macro="" textlink="">
      <xdr:nvSpPr>
        <xdr:cNvPr id="199" name="楕円 198"/>
        <xdr:cNvSpPr/>
      </xdr:nvSpPr>
      <xdr:spPr>
        <a:xfrm>
          <a:off x="2857500" y="125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171228</xdr:rowOff>
    </xdr:from>
    <xdr:ext cx="534377" cy="259045"/>
    <xdr:sp macro="" textlink="">
      <xdr:nvSpPr>
        <xdr:cNvPr id="200" name="テキスト ボックス 199"/>
        <xdr:cNvSpPr txBox="1"/>
      </xdr:nvSpPr>
      <xdr:spPr>
        <a:xfrm>
          <a:off x="2641111" y="123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6650</xdr:rowOff>
    </xdr:from>
    <xdr:to>
      <xdr:col>10</xdr:col>
      <xdr:colOff>165100</xdr:colOff>
      <xdr:row>74</xdr:row>
      <xdr:rowOff>108250</xdr:rowOff>
    </xdr:to>
    <xdr:sp macro="" textlink="">
      <xdr:nvSpPr>
        <xdr:cNvPr id="201" name="楕円 200"/>
        <xdr:cNvSpPr/>
      </xdr:nvSpPr>
      <xdr:spPr>
        <a:xfrm>
          <a:off x="1968500" y="126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124777</xdr:rowOff>
    </xdr:from>
    <xdr:ext cx="534377" cy="259045"/>
    <xdr:sp macro="" textlink="">
      <xdr:nvSpPr>
        <xdr:cNvPr id="202" name="テキスト ボックス 201"/>
        <xdr:cNvSpPr txBox="1"/>
      </xdr:nvSpPr>
      <xdr:spPr>
        <a:xfrm>
          <a:off x="1752111" y="124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7838</xdr:rowOff>
    </xdr:from>
    <xdr:to>
      <xdr:col>6</xdr:col>
      <xdr:colOff>38100</xdr:colOff>
      <xdr:row>74</xdr:row>
      <xdr:rowOff>109438</xdr:rowOff>
    </xdr:to>
    <xdr:sp macro="" textlink="">
      <xdr:nvSpPr>
        <xdr:cNvPr id="203" name="楕円 202"/>
        <xdr:cNvSpPr/>
      </xdr:nvSpPr>
      <xdr:spPr>
        <a:xfrm>
          <a:off x="1079500" y="126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125965</xdr:rowOff>
    </xdr:from>
    <xdr:ext cx="534377" cy="259045"/>
    <xdr:sp macro="" textlink="">
      <xdr:nvSpPr>
        <xdr:cNvPr id="204" name="テキスト ボックス 203"/>
        <xdr:cNvSpPr txBox="1"/>
      </xdr:nvSpPr>
      <xdr:spPr>
        <a:xfrm>
          <a:off x="863111" y="124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81228</xdr:rowOff>
    </xdr:from>
    <xdr:to>
      <xdr:col>24</xdr:col>
      <xdr:colOff>63500</xdr:colOff>
      <xdr:row>96</xdr:row>
      <xdr:rowOff>125935</xdr:rowOff>
    </xdr:to>
    <xdr:cxnSp macro="">
      <xdr:nvCxnSpPr>
        <xdr:cNvPr id="236" name="直線コネクタ 235"/>
        <xdr:cNvCxnSpPr/>
      </xdr:nvCxnSpPr>
      <xdr:spPr>
        <a:xfrm>
          <a:off x="3797300" y="16540428"/>
          <a:ext cx="8382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81228</xdr:rowOff>
    </xdr:from>
    <xdr:to>
      <xdr:col>19</xdr:col>
      <xdr:colOff>177800</xdr:colOff>
      <xdr:row>97</xdr:row>
      <xdr:rowOff>31834</xdr:rowOff>
    </xdr:to>
    <xdr:cxnSp macro="">
      <xdr:nvCxnSpPr>
        <xdr:cNvPr id="239" name="直線コネクタ 238"/>
        <xdr:cNvCxnSpPr/>
      </xdr:nvCxnSpPr>
      <xdr:spPr>
        <a:xfrm flipV="1">
          <a:off x="2908300" y="16540428"/>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31834</xdr:rowOff>
    </xdr:from>
    <xdr:to>
      <xdr:col>15</xdr:col>
      <xdr:colOff>50800</xdr:colOff>
      <xdr:row>97</xdr:row>
      <xdr:rowOff>56375</xdr:rowOff>
    </xdr:to>
    <xdr:cxnSp macro="">
      <xdr:nvCxnSpPr>
        <xdr:cNvPr id="242" name="直線コネクタ 241"/>
        <xdr:cNvCxnSpPr/>
      </xdr:nvCxnSpPr>
      <xdr:spPr>
        <a:xfrm flipV="1">
          <a:off x="2019300" y="16662484"/>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56375</xdr:rowOff>
    </xdr:from>
    <xdr:to>
      <xdr:col>10</xdr:col>
      <xdr:colOff>114300</xdr:colOff>
      <xdr:row>98</xdr:row>
      <xdr:rowOff>26118</xdr:rowOff>
    </xdr:to>
    <xdr:cxnSp macro="">
      <xdr:nvCxnSpPr>
        <xdr:cNvPr id="245" name="直線コネクタ 244"/>
        <xdr:cNvCxnSpPr/>
      </xdr:nvCxnSpPr>
      <xdr:spPr>
        <a:xfrm flipV="1">
          <a:off x="1130300" y="16687025"/>
          <a:ext cx="889000" cy="1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75135</xdr:rowOff>
    </xdr:from>
    <xdr:to>
      <xdr:col>24</xdr:col>
      <xdr:colOff>114300</xdr:colOff>
      <xdr:row>97</xdr:row>
      <xdr:rowOff>5285</xdr:rowOff>
    </xdr:to>
    <xdr:sp macro="" textlink="">
      <xdr:nvSpPr>
        <xdr:cNvPr id="255" name="楕円 254"/>
        <xdr:cNvSpPr/>
      </xdr:nvSpPr>
      <xdr:spPr>
        <a:xfrm>
          <a:off x="4584700" y="165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53562</xdr:rowOff>
    </xdr:from>
    <xdr:ext cx="534377" cy="259045"/>
    <xdr:sp macro="" textlink="">
      <xdr:nvSpPr>
        <xdr:cNvPr id="256" name="扶助費該当値テキスト"/>
        <xdr:cNvSpPr txBox="1"/>
      </xdr:nvSpPr>
      <xdr:spPr>
        <a:xfrm>
          <a:off x="4686300" y="165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30428</xdr:rowOff>
    </xdr:from>
    <xdr:to>
      <xdr:col>20</xdr:col>
      <xdr:colOff>38100</xdr:colOff>
      <xdr:row>96</xdr:row>
      <xdr:rowOff>132028</xdr:rowOff>
    </xdr:to>
    <xdr:sp macro="" textlink="">
      <xdr:nvSpPr>
        <xdr:cNvPr id="257" name="楕円 256"/>
        <xdr:cNvSpPr/>
      </xdr:nvSpPr>
      <xdr:spPr>
        <a:xfrm>
          <a:off x="3746500" y="16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123155</xdr:rowOff>
    </xdr:from>
    <xdr:ext cx="534377" cy="259045"/>
    <xdr:sp macro="" textlink="">
      <xdr:nvSpPr>
        <xdr:cNvPr id="258" name="テキスト ボックス 257"/>
        <xdr:cNvSpPr txBox="1"/>
      </xdr:nvSpPr>
      <xdr:spPr>
        <a:xfrm>
          <a:off x="3530111" y="165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152484</xdr:rowOff>
    </xdr:from>
    <xdr:to>
      <xdr:col>15</xdr:col>
      <xdr:colOff>101600</xdr:colOff>
      <xdr:row>97</xdr:row>
      <xdr:rowOff>82634</xdr:rowOff>
    </xdr:to>
    <xdr:sp macro="" textlink="">
      <xdr:nvSpPr>
        <xdr:cNvPr id="259" name="楕円 258"/>
        <xdr:cNvSpPr/>
      </xdr:nvSpPr>
      <xdr:spPr>
        <a:xfrm>
          <a:off x="2857500" y="166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73761</xdr:rowOff>
    </xdr:from>
    <xdr:ext cx="534377" cy="259045"/>
    <xdr:sp macro="" textlink="">
      <xdr:nvSpPr>
        <xdr:cNvPr id="260" name="テキスト ボックス 259"/>
        <xdr:cNvSpPr txBox="1"/>
      </xdr:nvSpPr>
      <xdr:spPr>
        <a:xfrm>
          <a:off x="2641111"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5575</xdr:rowOff>
    </xdr:from>
    <xdr:to>
      <xdr:col>10</xdr:col>
      <xdr:colOff>165100</xdr:colOff>
      <xdr:row>97</xdr:row>
      <xdr:rowOff>107175</xdr:rowOff>
    </xdr:to>
    <xdr:sp macro="" textlink="">
      <xdr:nvSpPr>
        <xdr:cNvPr id="261" name="楕円 260"/>
        <xdr:cNvSpPr/>
      </xdr:nvSpPr>
      <xdr:spPr>
        <a:xfrm>
          <a:off x="1968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98302</xdr:rowOff>
    </xdr:from>
    <xdr:ext cx="534377" cy="259045"/>
    <xdr:sp macro="" textlink="">
      <xdr:nvSpPr>
        <xdr:cNvPr id="262" name="テキスト ボックス 261"/>
        <xdr:cNvSpPr txBox="1"/>
      </xdr:nvSpPr>
      <xdr:spPr>
        <a:xfrm>
          <a:off x="1752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146768</xdr:rowOff>
    </xdr:from>
    <xdr:to>
      <xdr:col>6</xdr:col>
      <xdr:colOff>38100</xdr:colOff>
      <xdr:row>98</xdr:row>
      <xdr:rowOff>76918</xdr:rowOff>
    </xdr:to>
    <xdr:sp macro="" textlink="">
      <xdr:nvSpPr>
        <xdr:cNvPr id="263" name="楕円 262"/>
        <xdr:cNvSpPr/>
      </xdr:nvSpPr>
      <xdr:spPr>
        <a:xfrm>
          <a:off x="1079500" y="16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68045</xdr:rowOff>
    </xdr:from>
    <xdr:ext cx="534377" cy="259045"/>
    <xdr:sp macro="" textlink="">
      <xdr:nvSpPr>
        <xdr:cNvPr id="264" name="テキスト ボックス 263"/>
        <xdr:cNvSpPr txBox="1"/>
      </xdr:nvSpPr>
      <xdr:spPr>
        <a:xfrm>
          <a:off x="863111" y="1687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30553</xdr:rowOff>
    </xdr:from>
    <xdr:to>
      <xdr:col>55</xdr:col>
      <xdr:colOff>0</xdr:colOff>
      <xdr:row>36</xdr:row>
      <xdr:rowOff>42554</xdr:rowOff>
    </xdr:to>
    <xdr:cxnSp macro="">
      <xdr:nvCxnSpPr>
        <xdr:cNvPr id="291" name="直線コネクタ 290"/>
        <xdr:cNvCxnSpPr/>
      </xdr:nvCxnSpPr>
      <xdr:spPr>
        <a:xfrm>
          <a:off x="9639300" y="620275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111500</xdr:rowOff>
    </xdr:from>
    <xdr:to>
      <xdr:col>50</xdr:col>
      <xdr:colOff>114300</xdr:colOff>
      <xdr:row>36</xdr:row>
      <xdr:rowOff>30553</xdr:rowOff>
    </xdr:to>
    <xdr:cxnSp macro="">
      <xdr:nvCxnSpPr>
        <xdr:cNvPr id="294" name="直線コネクタ 293"/>
        <xdr:cNvCxnSpPr/>
      </xdr:nvCxnSpPr>
      <xdr:spPr>
        <a:xfrm>
          <a:off x="8750300" y="6112250"/>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111500</xdr:rowOff>
    </xdr:from>
    <xdr:to>
      <xdr:col>45</xdr:col>
      <xdr:colOff>177800</xdr:colOff>
      <xdr:row>36</xdr:row>
      <xdr:rowOff>5608</xdr:rowOff>
    </xdr:to>
    <xdr:cxnSp macro="">
      <xdr:nvCxnSpPr>
        <xdr:cNvPr id="297" name="直線コネクタ 296"/>
        <xdr:cNvCxnSpPr/>
      </xdr:nvCxnSpPr>
      <xdr:spPr>
        <a:xfrm flipV="1">
          <a:off x="7861300" y="6112250"/>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5608</xdr:rowOff>
    </xdr:from>
    <xdr:to>
      <xdr:col>41</xdr:col>
      <xdr:colOff>50800</xdr:colOff>
      <xdr:row>36</xdr:row>
      <xdr:rowOff>131827</xdr:rowOff>
    </xdr:to>
    <xdr:cxnSp macro="">
      <xdr:nvCxnSpPr>
        <xdr:cNvPr id="300" name="直線コネクタ 299"/>
        <xdr:cNvCxnSpPr/>
      </xdr:nvCxnSpPr>
      <xdr:spPr>
        <a:xfrm flipV="1">
          <a:off x="6972300" y="6177808"/>
          <a:ext cx="889000" cy="1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163204</xdr:rowOff>
    </xdr:from>
    <xdr:to>
      <xdr:col>55</xdr:col>
      <xdr:colOff>50800</xdr:colOff>
      <xdr:row>36</xdr:row>
      <xdr:rowOff>93354</xdr:rowOff>
    </xdr:to>
    <xdr:sp macro="" textlink="">
      <xdr:nvSpPr>
        <xdr:cNvPr id="310" name="楕円 309"/>
        <xdr:cNvSpPr/>
      </xdr:nvSpPr>
      <xdr:spPr>
        <a:xfrm>
          <a:off x="10426700" y="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141631</xdr:rowOff>
    </xdr:from>
    <xdr:ext cx="534377" cy="259045"/>
    <xdr:sp macro="" textlink="">
      <xdr:nvSpPr>
        <xdr:cNvPr id="311" name="補助費等該当値テキスト"/>
        <xdr:cNvSpPr txBox="1"/>
      </xdr:nvSpPr>
      <xdr:spPr>
        <a:xfrm>
          <a:off x="10528300" y="61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151203</xdr:rowOff>
    </xdr:from>
    <xdr:to>
      <xdr:col>50</xdr:col>
      <xdr:colOff>165100</xdr:colOff>
      <xdr:row>36</xdr:row>
      <xdr:rowOff>81353</xdr:rowOff>
    </xdr:to>
    <xdr:sp macro="" textlink="">
      <xdr:nvSpPr>
        <xdr:cNvPr id="312" name="楕円 311"/>
        <xdr:cNvSpPr/>
      </xdr:nvSpPr>
      <xdr:spPr>
        <a:xfrm>
          <a:off x="9588500" y="6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97880</xdr:rowOff>
    </xdr:from>
    <xdr:ext cx="534377" cy="259045"/>
    <xdr:sp macro="" textlink="">
      <xdr:nvSpPr>
        <xdr:cNvPr id="313" name="テキスト ボックス 312"/>
        <xdr:cNvSpPr txBox="1"/>
      </xdr:nvSpPr>
      <xdr:spPr>
        <a:xfrm>
          <a:off x="9372111" y="5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60700</xdr:rowOff>
    </xdr:from>
    <xdr:to>
      <xdr:col>46</xdr:col>
      <xdr:colOff>38100</xdr:colOff>
      <xdr:row>35</xdr:row>
      <xdr:rowOff>162300</xdr:rowOff>
    </xdr:to>
    <xdr:sp macro="" textlink="">
      <xdr:nvSpPr>
        <xdr:cNvPr id="314" name="楕円 313"/>
        <xdr:cNvSpPr/>
      </xdr:nvSpPr>
      <xdr:spPr>
        <a:xfrm>
          <a:off x="8699500" y="6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7377</xdr:rowOff>
    </xdr:from>
    <xdr:ext cx="599010" cy="259045"/>
    <xdr:sp macro="" textlink="">
      <xdr:nvSpPr>
        <xdr:cNvPr id="315" name="テキスト ボックス 314"/>
        <xdr:cNvSpPr txBox="1"/>
      </xdr:nvSpPr>
      <xdr:spPr>
        <a:xfrm>
          <a:off x="8450795" y="58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126258</xdr:rowOff>
    </xdr:from>
    <xdr:to>
      <xdr:col>41</xdr:col>
      <xdr:colOff>101600</xdr:colOff>
      <xdr:row>36</xdr:row>
      <xdr:rowOff>56408</xdr:rowOff>
    </xdr:to>
    <xdr:sp macro="" textlink="">
      <xdr:nvSpPr>
        <xdr:cNvPr id="316" name="楕円 315"/>
        <xdr:cNvSpPr/>
      </xdr:nvSpPr>
      <xdr:spPr>
        <a:xfrm>
          <a:off x="7810500" y="61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72935</xdr:rowOff>
    </xdr:from>
    <xdr:ext cx="599010" cy="259045"/>
    <xdr:sp macro="" textlink="">
      <xdr:nvSpPr>
        <xdr:cNvPr id="317" name="テキスト ボックス 316"/>
        <xdr:cNvSpPr txBox="1"/>
      </xdr:nvSpPr>
      <xdr:spPr>
        <a:xfrm>
          <a:off x="7561795" y="590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81027</xdr:rowOff>
    </xdr:from>
    <xdr:to>
      <xdr:col>36</xdr:col>
      <xdr:colOff>165100</xdr:colOff>
      <xdr:row>37</xdr:row>
      <xdr:rowOff>11177</xdr:rowOff>
    </xdr:to>
    <xdr:sp macro="" textlink="">
      <xdr:nvSpPr>
        <xdr:cNvPr id="318" name="楕円 317"/>
        <xdr:cNvSpPr/>
      </xdr:nvSpPr>
      <xdr:spPr>
        <a:xfrm>
          <a:off x="6921500" y="62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2304</xdr:rowOff>
    </xdr:from>
    <xdr:ext cx="534377" cy="259045"/>
    <xdr:sp macro="" textlink="">
      <xdr:nvSpPr>
        <xdr:cNvPr id="319" name="テキスト ボックス 318"/>
        <xdr:cNvSpPr txBox="1"/>
      </xdr:nvSpPr>
      <xdr:spPr>
        <a:xfrm>
          <a:off x="6705111" y="63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38117</xdr:rowOff>
    </xdr:from>
    <xdr:to>
      <xdr:col>55</xdr:col>
      <xdr:colOff>0</xdr:colOff>
      <xdr:row>57</xdr:row>
      <xdr:rowOff>150013</xdr:rowOff>
    </xdr:to>
    <xdr:cxnSp macro="">
      <xdr:nvCxnSpPr>
        <xdr:cNvPr id="350" name="直線コネクタ 349"/>
        <xdr:cNvCxnSpPr/>
      </xdr:nvCxnSpPr>
      <xdr:spPr>
        <a:xfrm>
          <a:off x="9639300" y="9810767"/>
          <a:ext cx="838200" cy="1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170747</xdr:rowOff>
    </xdr:from>
    <xdr:to>
      <xdr:col>50</xdr:col>
      <xdr:colOff>114300</xdr:colOff>
      <xdr:row>57</xdr:row>
      <xdr:rowOff>38117</xdr:rowOff>
    </xdr:to>
    <xdr:cxnSp macro="">
      <xdr:nvCxnSpPr>
        <xdr:cNvPr id="353" name="直線コネクタ 352"/>
        <xdr:cNvCxnSpPr/>
      </xdr:nvCxnSpPr>
      <xdr:spPr>
        <a:xfrm>
          <a:off x="8750300" y="9771947"/>
          <a:ext cx="889000" cy="3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170747</xdr:rowOff>
    </xdr:from>
    <xdr:to>
      <xdr:col>45</xdr:col>
      <xdr:colOff>177800</xdr:colOff>
      <xdr:row>57</xdr:row>
      <xdr:rowOff>112007</xdr:rowOff>
    </xdr:to>
    <xdr:cxnSp macro="">
      <xdr:nvCxnSpPr>
        <xdr:cNvPr id="356" name="直線コネクタ 355"/>
        <xdr:cNvCxnSpPr/>
      </xdr:nvCxnSpPr>
      <xdr:spPr>
        <a:xfrm flipV="1">
          <a:off x="7861300" y="9771947"/>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107765</xdr:rowOff>
    </xdr:from>
    <xdr:to>
      <xdr:col>41</xdr:col>
      <xdr:colOff>50800</xdr:colOff>
      <xdr:row>57</xdr:row>
      <xdr:rowOff>112007</xdr:rowOff>
    </xdr:to>
    <xdr:cxnSp macro="">
      <xdr:nvCxnSpPr>
        <xdr:cNvPr id="359" name="直線コネクタ 358"/>
        <xdr:cNvCxnSpPr/>
      </xdr:nvCxnSpPr>
      <xdr:spPr>
        <a:xfrm>
          <a:off x="6972300" y="9880415"/>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99213</xdr:rowOff>
    </xdr:from>
    <xdr:to>
      <xdr:col>55</xdr:col>
      <xdr:colOff>50800</xdr:colOff>
      <xdr:row>58</xdr:row>
      <xdr:rowOff>29363</xdr:rowOff>
    </xdr:to>
    <xdr:sp macro="" textlink="">
      <xdr:nvSpPr>
        <xdr:cNvPr id="369" name="楕円 368"/>
        <xdr:cNvSpPr/>
      </xdr:nvSpPr>
      <xdr:spPr>
        <a:xfrm>
          <a:off x="10426700" y="98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77640</xdr:rowOff>
    </xdr:from>
    <xdr:ext cx="534377" cy="259045"/>
    <xdr:sp macro="" textlink="">
      <xdr:nvSpPr>
        <xdr:cNvPr id="370" name="普通建設事業費該当値テキスト"/>
        <xdr:cNvSpPr txBox="1"/>
      </xdr:nvSpPr>
      <xdr:spPr>
        <a:xfrm>
          <a:off x="10528300" y="98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158767</xdr:rowOff>
    </xdr:from>
    <xdr:to>
      <xdr:col>50</xdr:col>
      <xdr:colOff>165100</xdr:colOff>
      <xdr:row>57</xdr:row>
      <xdr:rowOff>88917</xdr:rowOff>
    </xdr:to>
    <xdr:sp macro="" textlink="">
      <xdr:nvSpPr>
        <xdr:cNvPr id="371" name="楕円 370"/>
        <xdr:cNvSpPr/>
      </xdr:nvSpPr>
      <xdr:spPr>
        <a:xfrm>
          <a:off x="9588500" y="97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105444</xdr:rowOff>
    </xdr:from>
    <xdr:ext cx="599010" cy="259045"/>
    <xdr:sp macro="" textlink="">
      <xdr:nvSpPr>
        <xdr:cNvPr id="372" name="テキスト ボックス 371"/>
        <xdr:cNvSpPr txBox="1"/>
      </xdr:nvSpPr>
      <xdr:spPr>
        <a:xfrm>
          <a:off x="9339795" y="953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119947</xdr:rowOff>
    </xdr:from>
    <xdr:to>
      <xdr:col>46</xdr:col>
      <xdr:colOff>38100</xdr:colOff>
      <xdr:row>57</xdr:row>
      <xdr:rowOff>50097</xdr:rowOff>
    </xdr:to>
    <xdr:sp macro="" textlink="">
      <xdr:nvSpPr>
        <xdr:cNvPr id="373" name="楕円 372"/>
        <xdr:cNvSpPr/>
      </xdr:nvSpPr>
      <xdr:spPr>
        <a:xfrm>
          <a:off x="8699500" y="9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66624</xdr:rowOff>
    </xdr:from>
    <xdr:ext cx="599010" cy="259045"/>
    <xdr:sp macro="" textlink="">
      <xdr:nvSpPr>
        <xdr:cNvPr id="374" name="テキスト ボックス 373"/>
        <xdr:cNvSpPr txBox="1"/>
      </xdr:nvSpPr>
      <xdr:spPr>
        <a:xfrm>
          <a:off x="8450795" y="949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61207</xdr:rowOff>
    </xdr:from>
    <xdr:to>
      <xdr:col>41</xdr:col>
      <xdr:colOff>101600</xdr:colOff>
      <xdr:row>57</xdr:row>
      <xdr:rowOff>162807</xdr:rowOff>
    </xdr:to>
    <xdr:sp macro="" textlink="">
      <xdr:nvSpPr>
        <xdr:cNvPr id="375" name="楕円 374"/>
        <xdr:cNvSpPr/>
      </xdr:nvSpPr>
      <xdr:spPr>
        <a:xfrm>
          <a:off x="7810500" y="98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153934</xdr:rowOff>
    </xdr:from>
    <xdr:ext cx="599010" cy="259045"/>
    <xdr:sp macro="" textlink="">
      <xdr:nvSpPr>
        <xdr:cNvPr id="376" name="テキスト ボックス 375"/>
        <xdr:cNvSpPr txBox="1"/>
      </xdr:nvSpPr>
      <xdr:spPr>
        <a:xfrm>
          <a:off x="7561795" y="9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56965</xdr:rowOff>
    </xdr:from>
    <xdr:to>
      <xdr:col>36</xdr:col>
      <xdr:colOff>165100</xdr:colOff>
      <xdr:row>57</xdr:row>
      <xdr:rowOff>158565</xdr:rowOff>
    </xdr:to>
    <xdr:sp macro="" textlink="">
      <xdr:nvSpPr>
        <xdr:cNvPr id="377" name="楕円 376"/>
        <xdr:cNvSpPr/>
      </xdr:nvSpPr>
      <xdr:spPr>
        <a:xfrm>
          <a:off x="6921500" y="98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149692</xdr:rowOff>
    </xdr:from>
    <xdr:ext cx="599010" cy="259045"/>
    <xdr:sp macro="" textlink="">
      <xdr:nvSpPr>
        <xdr:cNvPr id="378" name="テキスト ボックス 377"/>
        <xdr:cNvSpPr txBox="1"/>
      </xdr:nvSpPr>
      <xdr:spPr>
        <a:xfrm>
          <a:off x="6672795" y="992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167703</xdr:rowOff>
    </xdr:from>
    <xdr:to>
      <xdr:col>55</xdr:col>
      <xdr:colOff>0</xdr:colOff>
      <xdr:row>78</xdr:row>
      <xdr:rowOff>19647</xdr:rowOff>
    </xdr:to>
    <xdr:cxnSp macro="">
      <xdr:nvCxnSpPr>
        <xdr:cNvPr id="407" name="直線コネクタ 406"/>
        <xdr:cNvCxnSpPr/>
      </xdr:nvCxnSpPr>
      <xdr:spPr>
        <a:xfrm>
          <a:off x="9639300" y="13369353"/>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6445</xdr:rowOff>
    </xdr:from>
    <xdr:to>
      <xdr:col>50</xdr:col>
      <xdr:colOff>114300</xdr:colOff>
      <xdr:row>77</xdr:row>
      <xdr:rowOff>167703</xdr:rowOff>
    </xdr:to>
    <xdr:cxnSp macro="">
      <xdr:nvCxnSpPr>
        <xdr:cNvPr id="410" name="直線コネクタ 409"/>
        <xdr:cNvCxnSpPr/>
      </xdr:nvCxnSpPr>
      <xdr:spPr>
        <a:xfrm>
          <a:off x="8750300" y="13036645"/>
          <a:ext cx="889000" cy="3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6445</xdr:rowOff>
    </xdr:from>
    <xdr:to>
      <xdr:col>45</xdr:col>
      <xdr:colOff>177800</xdr:colOff>
      <xdr:row>76</xdr:row>
      <xdr:rowOff>68244</xdr:rowOff>
    </xdr:to>
    <xdr:cxnSp macro="">
      <xdr:nvCxnSpPr>
        <xdr:cNvPr id="413" name="直線コネクタ 412"/>
        <xdr:cNvCxnSpPr/>
      </xdr:nvCxnSpPr>
      <xdr:spPr>
        <a:xfrm flipV="1">
          <a:off x="7861300" y="13036645"/>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140297</xdr:rowOff>
    </xdr:from>
    <xdr:to>
      <xdr:col>55</xdr:col>
      <xdr:colOff>50800</xdr:colOff>
      <xdr:row>78</xdr:row>
      <xdr:rowOff>70447</xdr:rowOff>
    </xdr:to>
    <xdr:sp macro="" textlink="">
      <xdr:nvSpPr>
        <xdr:cNvPr id="423" name="楕円 422"/>
        <xdr:cNvSpPr/>
      </xdr:nvSpPr>
      <xdr:spPr>
        <a:xfrm>
          <a:off x="104267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118724</xdr:rowOff>
    </xdr:from>
    <xdr:ext cx="534377" cy="259045"/>
    <xdr:sp macro="" textlink="">
      <xdr:nvSpPr>
        <xdr:cNvPr id="424" name="普通建設事業費 （ うち新規整備　）該当値テキスト"/>
        <xdr:cNvSpPr txBox="1"/>
      </xdr:nvSpPr>
      <xdr:spPr>
        <a:xfrm>
          <a:off x="10528300" y="133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116903</xdr:rowOff>
    </xdr:from>
    <xdr:to>
      <xdr:col>50</xdr:col>
      <xdr:colOff>165100</xdr:colOff>
      <xdr:row>78</xdr:row>
      <xdr:rowOff>47053</xdr:rowOff>
    </xdr:to>
    <xdr:sp macro="" textlink="">
      <xdr:nvSpPr>
        <xdr:cNvPr id="425" name="楕円 424"/>
        <xdr:cNvSpPr/>
      </xdr:nvSpPr>
      <xdr:spPr>
        <a:xfrm>
          <a:off x="9588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38180</xdr:rowOff>
    </xdr:from>
    <xdr:ext cx="534377" cy="259045"/>
    <xdr:sp macro="" textlink="">
      <xdr:nvSpPr>
        <xdr:cNvPr id="426" name="テキスト ボックス 425"/>
        <xdr:cNvSpPr txBox="1"/>
      </xdr:nvSpPr>
      <xdr:spPr>
        <a:xfrm>
          <a:off x="9372111" y="134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127095</xdr:rowOff>
    </xdr:from>
    <xdr:to>
      <xdr:col>46</xdr:col>
      <xdr:colOff>38100</xdr:colOff>
      <xdr:row>76</xdr:row>
      <xdr:rowOff>57246</xdr:rowOff>
    </xdr:to>
    <xdr:sp macro="" textlink="">
      <xdr:nvSpPr>
        <xdr:cNvPr id="427" name="楕円 426"/>
        <xdr:cNvSpPr/>
      </xdr:nvSpPr>
      <xdr:spPr>
        <a:xfrm>
          <a:off x="8699500" y="1298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48372</xdr:rowOff>
    </xdr:from>
    <xdr:ext cx="534377" cy="259045"/>
    <xdr:sp macro="" textlink="">
      <xdr:nvSpPr>
        <xdr:cNvPr id="428" name="テキスト ボックス 427"/>
        <xdr:cNvSpPr txBox="1"/>
      </xdr:nvSpPr>
      <xdr:spPr>
        <a:xfrm>
          <a:off x="8483111" y="130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17444</xdr:rowOff>
    </xdr:from>
    <xdr:to>
      <xdr:col>41</xdr:col>
      <xdr:colOff>101600</xdr:colOff>
      <xdr:row>76</xdr:row>
      <xdr:rowOff>119044</xdr:rowOff>
    </xdr:to>
    <xdr:sp macro="" textlink="">
      <xdr:nvSpPr>
        <xdr:cNvPr id="429" name="楕円 428"/>
        <xdr:cNvSpPr/>
      </xdr:nvSpPr>
      <xdr:spPr>
        <a:xfrm>
          <a:off x="7810500" y="130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110171</xdr:rowOff>
    </xdr:from>
    <xdr:ext cx="534377" cy="259045"/>
    <xdr:sp macro="" textlink="">
      <xdr:nvSpPr>
        <xdr:cNvPr id="430" name="テキスト ボックス 429"/>
        <xdr:cNvSpPr txBox="1"/>
      </xdr:nvSpPr>
      <xdr:spPr>
        <a:xfrm>
          <a:off x="7594111" y="131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35633</xdr:rowOff>
    </xdr:from>
    <xdr:to>
      <xdr:col>55</xdr:col>
      <xdr:colOff>0</xdr:colOff>
      <xdr:row>96</xdr:row>
      <xdr:rowOff>111872</xdr:rowOff>
    </xdr:to>
    <xdr:cxnSp macro="">
      <xdr:nvCxnSpPr>
        <xdr:cNvPr id="459" name="直線コネクタ 458"/>
        <xdr:cNvCxnSpPr/>
      </xdr:nvCxnSpPr>
      <xdr:spPr>
        <a:xfrm>
          <a:off x="9639300" y="16323383"/>
          <a:ext cx="838200" cy="2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35633</xdr:rowOff>
    </xdr:from>
    <xdr:to>
      <xdr:col>50</xdr:col>
      <xdr:colOff>114300</xdr:colOff>
      <xdr:row>96</xdr:row>
      <xdr:rowOff>69687</xdr:rowOff>
    </xdr:to>
    <xdr:cxnSp macro="">
      <xdr:nvCxnSpPr>
        <xdr:cNvPr id="462" name="直線コネクタ 461"/>
        <xdr:cNvCxnSpPr/>
      </xdr:nvCxnSpPr>
      <xdr:spPr>
        <a:xfrm flipV="1">
          <a:off x="8750300" y="16323383"/>
          <a:ext cx="889000" cy="20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69687</xdr:rowOff>
    </xdr:from>
    <xdr:to>
      <xdr:col>45</xdr:col>
      <xdr:colOff>177800</xdr:colOff>
      <xdr:row>97</xdr:row>
      <xdr:rowOff>9123</xdr:rowOff>
    </xdr:to>
    <xdr:cxnSp macro="">
      <xdr:nvCxnSpPr>
        <xdr:cNvPr id="465" name="直線コネクタ 464"/>
        <xdr:cNvCxnSpPr/>
      </xdr:nvCxnSpPr>
      <xdr:spPr>
        <a:xfrm flipV="1">
          <a:off x="7861300" y="16528887"/>
          <a:ext cx="889000" cy="1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116309</xdr:rowOff>
    </xdr:from>
    <xdr:ext cx="534377" cy="259045"/>
    <xdr:sp macro="" textlink="">
      <xdr:nvSpPr>
        <xdr:cNvPr id="467" name="テキスト ボックス 466"/>
        <xdr:cNvSpPr txBox="1"/>
      </xdr:nvSpPr>
      <xdr:spPr>
        <a:xfrm>
          <a:off x="8483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61072</xdr:rowOff>
    </xdr:from>
    <xdr:to>
      <xdr:col>55</xdr:col>
      <xdr:colOff>50800</xdr:colOff>
      <xdr:row>96</xdr:row>
      <xdr:rowOff>162672</xdr:rowOff>
    </xdr:to>
    <xdr:sp macro="" textlink="">
      <xdr:nvSpPr>
        <xdr:cNvPr id="475" name="楕円 474"/>
        <xdr:cNvSpPr/>
      </xdr:nvSpPr>
      <xdr:spPr>
        <a:xfrm>
          <a:off x="10426700" y="165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83949</xdr:rowOff>
    </xdr:from>
    <xdr:ext cx="534377" cy="259045"/>
    <xdr:sp macro="" textlink="">
      <xdr:nvSpPr>
        <xdr:cNvPr id="476" name="普通建設事業費 （ うち更新整備　）該当値テキスト"/>
        <xdr:cNvSpPr txBox="1"/>
      </xdr:nvSpPr>
      <xdr:spPr>
        <a:xfrm>
          <a:off x="10528300" y="1637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156283</xdr:rowOff>
    </xdr:from>
    <xdr:to>
      <xdr:col>50</xdr:col>
      <xdr:colOff>165100</xdr:colOff>
      <xdr:row>95</xdr:row>
      <xdr:rowOff>86433</xdr:rowOff>
    </xdr:to>
    <xdr:sp macro="" textlink="">
      <xdr:nvSpPr>
        <xdr:cNvPr id="477" name="楕円 476"/>
        <xdr:cNvSpPr/>
      </xdr:nvSpPr>
      <xdr:spPr>
        <a:xfrm>
          <a:off x="9588500" y="162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102960</xdr:rowOff>
    </xdr:from>
    <xdr:ext cx="534377" cy="259045"/>
    <xdr:sp macro="" textlink="">
      <xdr:nvSpPr>
        <xdr:cNvPr id="478" name="テキスト ボックス 477"/>
        <xdr:cNvSpPr txBox="1"/>
      </xdr:nvSpPr>
      <xdr:spPr>
        <a:xfrm>
          <a:off x="9372111" y="160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18887</xdr:rowOff>
    </xdr:from>
    <xdr:to>
      <xdr:col>46</xdr:col>
      <xdr:colOff>38100</xdr:colOff>
      <xdr:row>96</xdr:row>
      <xdr:rowOff>120487</xdr:rowOff>
    </xdr:to>
    <xdr:sp macro="" textlink="">
      <xdr:nvSpPr>
        <xdr:cNvPr id="479" name="楕円 478"/>
        <xdr:cNvSpPr/>
      </xdr:nvSpPr>
      <xdr:spPr>
        <a:xfrm>
          <a:off x="8699500" y="164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137014</xdr:rowOff>
    </xdr:from>
    <xdr:ext cx="534377" cy="259045"/>
    <xdr:sp macro="" textlink="">
      <xdr:nvSpPr>
        <xdr:cNvPr id="480" name="テキスト ボックス 479"/>
        <xdr:cNvSpPr txBox="1"/>
      </xdr:nvSpPr>
      <xdr:spPr>
        <a:xfrm>
          <a:off x="8483111" y="162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129773</xdr:rowOff>
    </xdr:from>
    <xdr:to>
      <xdr:col>41</xdr:col>
      <xdr:colOff>101600</xdr:colOff>
      <xdr:row>97</xdr:row>
      <xdr:rowOff>59923</xdr:rowOff>
    </xdr:to>
    <xdr:sp macro="" textlink="">
      <xdr:nvSpPr>
        <xdr:cNvPr id="481" name="楕円 480"/>
        <xdr:cNvSpPr/>
      </xdr:nvSpPr>
      <xdr:spPr>
        <a:xfrm>
          <a:off x="78105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76450</xdr:rowOff>
    </xdr:from>
    <xdr:ext cx="534377" cy="259045"/>
    <xdr:sp macro="" textlink="">
      <xdr:nvSpPr>
        <xdr:cNvPr id="482" name="テキスト ボックス 481"/>
        <xdr:cNvSpPr txBox="1"/>
      </xdr:nvSpPr>
      <xdr:spPr>
        <a:xfrm>
          <a:off x="7594111" y="163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69204</xdr:rowOff>
    </xdr:from>
    <xdr:to>
      <xdr:col>85</xdr:col>
      <xdr:colOff>127000</xdr:colOff>
      <xdr:row>39</xdr:row>
      <xdr:rowOff>94209</xdr:rowOff>
    </xdr:to>
    <xdr:cxnSp macro="">
      <xdr:nvCxnSpPr>
        <xdr:cNvPr id="513" name="直線コネクタ 512"/>
        <xdr:cNvCxnSpPr/>
      </xdr:nvCxnSpPr>
      <xdr:spPr>
        <a:xfrm>
          <a:off x="15481300" y="6755754"/>
          <a:ext cx="8382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37059</xdr:rowOff>
    </xdr:from>
    <xdr:to>
      <xdr:col>81</xdr:col>
      <xdr:colOff>50800</xdr:colOff>
      <xdr:row>39</xdr:row>
      <xdr:rowOff>69204</xdr:rowOff>
    </xdr:to>
    <xdr:cxnSp macro="">
      <xdr:nvCxnSpPr>
        <xdr:cNvPr id="516" name="直線コネクタ 515"/>
        <xdr:cNvCxnSpPr/>
      </xdr:nvCxnSpPr>
      <xdr:spPr>
        <a:xfrm>
          <a:off x="14592300" y="6723609"/>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37059</xdr:rowOff>
    </xdr:from>
    <xdr:to>
      <xdr:col>76</xdr:col>
      <xdr:colOff>114300</xdr:colOff>
      <xdr:row>39</xdr:row>
      <xdr:rowOff>51308</xdr:rowOff>
    </xdr:to>
    <xdr:cxnSp macro="">
      <xdr:nvCxnSpPr>
        <xdr:cNvPr id="519" name="直線コネクタ 518"/>
        <xdr:cNvCxnSpPr/>
      </xdr:nvCxnSpPr>
      <xdr:spPr>
        <a:xfrm flipV="1">
          <a:off x="13703300" y="672360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94258</xdr:rowOff>
    </xdr:from>
    <xdr:ext cx="469744" cy="259045"/>
    <xdr:sp macro="" textlink="">
      <xdr:nvSpPr>
        <xdr:cNvPr id="521" name="テキスト ボックス 520"/>
        <xdr:cNvSpPr txBox="1"/>
      </xdr:nvSpPr>
      <xdr:spPr>
        <a:xfrm>
          <a:off x="14357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51308</xdr:rowOff>
    </xdr:from>
    <xdr:to>
      <xdr:col>71</xdr:col>
      <xdr:colOff>177800</xdr:colOff>
      <xdr:row>39</xdr:row>
      <xdr:rowOff>55499</xdr:rowOff>
    </xdr:to>
    <xdr:cxnSp macro="">
      <xdr:nvCxnSpPr>
        <xdr:cNvPr id="522" name="直線コネクタ 521"/>
        <xdr:cNvCxnSpPr/>
      </xdr:nvCxnSpPr>
      <xdr:spPr>
        <a:xfrm flipV="1">
          <a:off x="12814300" y="67378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43409</xdr:rowOff>
    </xdr:from>
    <xdr:to>
      <xdr:col>85</xdr:col>
      <xdr:colOff>177800</xdr:colOff>
      <xdr:row>39</xdr:row>
      <xdr:rowOff>145009</xdr:rowOff>
    </xdr:to>
    <xdr:sp macro="" textlink="">
      <xdr:nvSpPr>
        <xdr:cNvPr id="532" name="楕円 531"/>
        <xdr:cNvSpPr/>
      </xdr:nvSpPr>
      <xdr:spPr>
        <a:xfrm>
          <a:off x="16268700" y="67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129786</xdr:rowOff>
    </xdr:from>
    <xdr:ext cx="378565" cy="259045"/>
    <xdr:sp macro="" textlink="">
      <xdr:nvSpPr>
        <xdr:cNvPr id="533" name="災害復旧事業費該当値テキスト"/>
        <xdr:cNvSpPr txBox="1"/>
      </xdr:nvSpPr>
      <xdr:spPr>
        <a:xfrm>
          <a:off x="16370300" y="664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18404</xdr:rowOff>
    </xdr:from>
    <xdr:to>
      <xdr:col>81</xdr:col>
      <xdr:colOff>101600</xdr:colOff>
      <xdr:row>39</xdr:row>
      <xdr:rowOff>120004</xdr:rowOff>
    </xdr:to>
    <xdr:sp macro="" textlink="">
      <xdr:nvSpPr>
        <xdr:cNvPr id="534" name="楕円 533"/>
        <xdr:cNvSpPr/>
      </xdr:nvSpPr>
      <xdr:spPr>
        <a:xfrm>
          <a:off x="15430500" y="67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111131</xdr:rowOff>
    </xdr:from>
    <xdr:ext cx="469744" cy="259045"/>
    <xdr:sp macro="" textlink="">
      <xdr:nvSpPr>
        <xdr:cNvPr id="535" name="テキスト ボックス 534"/>
        <xdr:cNvSpPr txBox="1"/>
      </xdr:nvSpPr>
      <xdr:spPr>
        <a:xfrm>
          <a:off x="15246428" y="67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157709</xdr:rowOff>
    </xdr:from>
    <xdr:to>
      <xdr:col>76</xdr:col>
      <xdr:colOff>165100</xdr:colOff>
      <xdr:row>39</xdr:row>
      <xdr:rowOff>87859</xdr:rowOff>
    </xdr:to>
    <xdr:sp macro="" textlink="">
      <xdr:nvSpPr>
        <xdr:cNvPr id="536" name="楕円 535"/>
        <xdr:cNvSpPr/>
      </xdr:nvSpPr>
      <xdr:spPr>
        <a:xfrm>
          <a:off x="14541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104386</xdr:rowOff>
    </xdr:from>
    <xdr:ext cx="469744" cy="259045"/>
    <xdr:sp macro="" textlink="">
      <xdr:nvSpPr>
        <xdr:cNvPr id="537" name="テキスト ボックス 536"/>
        <xdr:cNvSpPr txBox="1"/>
      </xdr:nvSpPr>
      <xdr:spPr>
        <a:xfrm>
          <a:off x="14357428" y="64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508</xdr:rowOff>
    </xdr:from>
    <xdr:to>
      <xdr:col>72</xdr:col>
      <xdr:colOff>38100</xdr:colOff>
      <xdr:row>39</xdr:row>
      <xdr:rowOff>102108</xdr:rowOff>
    </xdr:to>
    <xdr:sp macro="" textlink="">
      <xdr:nvSpPr>
        <xdr:cNvPr id="538" name="楕円 537"/>
        <xdr:cNvSpPr/>
      </xdr:nvSpPr>
      <xdr:spPr>
        <a:xfrm>
          <a:off x="136525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93235</xdr:rowOff>
    </xdr:from>
    <xdr:ext cx="469744" cy="259045"/>
    <xdr:sp macro="" textlink="">
      <xdr:nvSpPr>
        <xdr:cNvPr id="539" name="テキスト ボックス 538"/>
        <xdr:cNvSpPr txBox="1"/>
      </xdr:nvSpPr>
      <xdr:spPr>
        <a:xfrm>
          <a:off x="13468428" y="6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4699</xdr:rowOff>
    </xdr:from>
    <xdr:to>
      <xdr:col>67</xdr:col>
      <xdr:colOff>101600</xdr:colOff>
      <xdr:row>39</xdr:row>
      <xdr:rowOff>106299</xdr:rowOff>
    </xdr:to>
    <xdr:sp macro="" textlink="">
      <xdr:nvSpPr>
        <xdr:cNvPr id="540" name="楕円 539"/>
        <xdr:cNvSpPr/>
      </xdr:nvSpPr>
      <xdr:spPr>
        <a:xfrm>
          <a:off x="12763500" y="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97426</xdr:rowOff>
    </xdr:from>
    <xdr:ext cx="469744" cy="259045"/>
    <xdr:sp macro="" textlink="">
      <xdr:nvSpPr>
        <xdr:cNvPr id="541" name="テキスト ボックス 540"/>
        <xdr:cNvSpPr txBox="1"/>
      </xdr:nvSpPr>
      <xdr:spPr>
        <a:xfrm>
          <a:off x="12579428" y="67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113270</xdr:rowOff>
    </xdr:from>
    <xdr:to>
      <xdr:col>85</xdr:col>
      <xdr:colOff>127000</xdr:colOff>
      <xdr:row>74</xdr:row>
      <xdr:rowOff>145012</xdr:rowOff>
    </xdr:to>
    <xdr:cxnSp macro="">
      <xdr:nvCxnSpPr>
        <xdr:cNvPr id="621" name="直線コネクタ 620"/>
        <xdr:cNvCxnSpPr/>
      </xdr:nvCxnSpPr>
      <xdr:spPr>
        <a:xfrm flipV="1">
          <a:off x="15481300" y="12800570"/>
          <a:ext cx="8382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97801</xdr:rowOff>
    </xdr:from>
    <xdr:to>
      <xdr:col>81</xdr:col>
      <xdr:colOff>50800</xdr:colOff>
      <xdr:row>74</xdr:row>
      <xdr:rowOff>145012</xdr:rowOff>
    </xdr:to>
    <xdr:cxnSp macro="">
      <xdr:nvCxnSpPr>
        <xdr:cNvPr id="624" name="直線コネクタ 623"/>
        <xdr:cNvCxnSpPr/>
      </xdr:nvCxnSpPr>
      <xdr:spPr>
        <a:xfrm>
          <a:off x="14592300" y="12785101"/>
          <a:ext cx="8890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97409</xdr:rowOff>
    </xdr:from>
    <xdr:to>
      <xdr:col>76</xdr:col>
      <xdr:colOff>114300</xdr:colOff>
      <xdr:row>74</xdr:row>
      <xdr:rowOff>97801</xdr:rowOff>
    </xdr:to>
    <xdr:cxnSp macro="">
      <xdr:nvCxnSpPr>
        <xdr:cNvPr id="627" name="直線コネクタ 626"/>
        <xdr:cNvCxnSpPr/>
      </xdr:nvCxnSpPr>
      <xdr:spPr>
        <a:xfrm>
          <a:off x="13703300" y="1278470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97409</xdr:rowOff>
    </xdr:from>
    <xdr:to>
      <xdr:col>71</xdr:col>
      <xdr:colOff>177800</xdr:colOff>
      <xdr:row>74</xdr:row>
      <xdr:rowOff>116296</xdr:rowOff>
    </xdr:to>
    <xdr:cxnSp macro="">
      <xdr:nvCxnSpPr>
        <xdr:cNvPr id="630" name="直線コネクタ 629"/>
        <xdr:cNvCxnSpPr/>
      </xdr:nvCxnSpPr>
      <xdr:spPr>
        <a:xfrm flipV="1">
          <a:off x="12814300" y="12784709"/>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62470</xdr:rowOff>
    </xdr:from>
    <xdr:to>
      <xdr:col>85</xdr:col>
      <xdr:colOff>177800</xdr:colOff>
      <xdr:row>74</xdr:row>
      <xdr:rowOff>164070</xdr:rowOff>
    </xdr:to>
    <xdr:sp macro="" textlink="">
      <xdr:nvSpPr>
        <xdr:cNvPr id="640" name="楕円 639"/>
        <xdr:cNvSpPr/>
      </xdr:nvSpPr>
      <xdr:spPr>
        <a:xfrm>
          <a:off x="16268700" y="127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85347</xdr:rowOff>
    </xdr:from>
    <xdr:ext cx="534377" cy="259045"/>
    <xdr:sp macro="" textlink="">
      <xdr:nvSpPr>
        <xdr:cNvPr id="641" name="公債費該当値テキスト"/>
        <xdr:cNvSpPr txBox="1"/>
      </xdr:nvSpPr>
      <xdr:spPr>
        <a:xfrm>
          <a:off x="16370300" y="126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94212</xdr:rowOff>
    </xdr:from>
    <xdr:to>
      <xdr:col>81</xdr:col>
      <xdr:colOff>101600</xdr:colOff>
      <xdr:row>75</xdr:row>
      <xdr:rowOff>24362</xdr:rowOff>
    </xdr:to>
    <xdr:sp macro="" textlink="">
      <xdr:nvSpPr>
        <xdr:cNvPr id="642" name="楕円 641"/>
        <xdr:cNvSpPr/>
      </xdr:nvSpPr>
      <xdr:spPr>
        <a:xfrm>
          <a:off x="15430500" y="127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15489</xdr:rowOff>
    </xdr:from>
    <xdr:ext cx="534377" cy="259045"/>
    <xdr:sp macro="" textlink="">
      <xdr:nvSpPr>
        <xdr:cNvPr id="643" name="テキスト ボックス 642"/>
        <xdr:cNvSpPr txBox="1"/>
      </xdr:nvSpPr>
      <xdr:spPr>
        <a:xfrm>
          <a:off x="15214111" y="128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47001</xdr:rowOff>
    </xdr:from>
    <xdr:to>
      <xdr:col>76</xdr:col>
      <xdr:colOff>165100</xdr:colOff>
      <xdr:row>74</xdr:row>
      <xdr:rowOff>148601</xdr:rowOff>
    </xdr:to>
    <xdr:sp macro="" textlink="">
      <xdr:nvSpPr>
        <xdr:cNvPr id="644" name="楕円 643"/>
        <xdr:cNvSpPr/>
      </xdr:nvSpPr>
      <xdr:spPr>
        <a:xfrm>
          <a:off x="145415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139728</xdr:rowOff>
    </xdr:from>
    <xdr:ext cx="534377" cy="259045"/>
    <xdr:sp macro="" textlink="">
      <xdr:nvSpPr>
        <xdr:cNvPr id="645" name="テキスト ボックス 644"/>
        <xdr:cNvSpPr txBox="1"/>
      </xdr:nvSpPr>
      <xdr:spPr>
        <a:xfrm>
          <a:off x="14325111" y="128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46609</xdr:rowOff>
    </xdr:from>
    <xdr:to>
      <xdr:col>72</xdr:col>
      <xdr:colOff>38100</xdr:colOff>
      <xdr:row>74</xdr:row>
      <xdr:rowOff>148209</xdr:rowOff>
    </xdr:to>
    <xdr:sp macro="" textlink="">
      <xdr:nvSpPr>
        <xdr:cNvPr id="646" name="楕円 645"/>
        <xdr:cNvSpPr/>
      </xdr:nvSpPr>
      <xdr:spPr>
        <a:xfrm>
          <a:off x="13652500" y="127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139336</xdr:rowOff>
    </xdr:from>
    <xdr:ext cx="534377" cy="259045"/>
    <xdr:sp macro="" textlink="">
      <xdr:nvSpPr>
        <xdr:cNvPr id="647" name="テキスト ボックス 646"/>
        <xdr:cNvSpPr txBox="1"/>
      </xdr:nvSpPr>
      <xdr:spPr>
        <a:xfrm>
          <a:off x="13436111" y="12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65496</xdr:rowOff>
    </xdr:from>
    <xdr:to>
      <xdr:col>67</xdr:col>
      <xdr:colOff>101600</xdr:colOff>
      <xdr:row>74</xdr:row>
      <xdr:rowOff>167096</xdr:rowOff>
    </xdr:to>
    <xdr:sp macro="" textlink="">
      <xdr:nvSpPr>
        <xdr:cNvPr id="648" name="楕円 647"/>
        <xdr:cNvSpPr/>
      </xdr:nvSpPr>
      <xdr:spPr>
        <a:xfrm>
          <a:off x="12763500" y="127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158223</xdr:rowOff>
    </xdr:from>
    <xdr:ext cx="534377" cy="259045"/>
    <xdr:sp macro="" textlink="">
      <xdr:nvSpPr>
        <xdr:cNvPr id="649" name="テキスト ボックス 648"/>
        <xdr:cNvSpPr txBox="1"/>
      </xdr:nvSpPr>
      <xdr:spPr>
        <a:xfrm>
          <a:off x="12547111" y="128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42286</xdr:rowOff>
    </xdr:from>
    <xdr:to>
      <xdr:col>85</xdr:col>
      <xdr:colOff>127000</xdr:colOff>
      <xdr:row>95</xdr:row>
      <xdr:rowOff>157166</xdr:rowOff>
    </xdr:to>
    <xdr:cxnSp macro="">
      <xdr:nvCxnSpPr>
        <xdr:cNvPr id="678" name="直線コネクタ 677"/>
        <xdr:cNvCxnSpPr/>
      </xdr:nvCxnSpPr>
      <xdr:spPr>
        <a:xfrm flipV="1">
          <a:off x="15481300" y="16158586"/>
          <a:ext cx="838200" cy="28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157166</xdr:rowOff>
    </xdr:from>
    <xdr:to>
      <xdr:col>81</xdr:col>
      <xdr:colOff>50800</xdr:colOff>
      <xdr:row>98</xdr:row>
      <xdr:rowOff>55256</xdr:rowOff>
    </xdr:to>
    <xdr:cxnSp macro="">
      <xdr:nvCxnSpPr>
        <xdr:cNvPr id="681" name="直線コネクタ 680"/>
        <xdr:cNvCxnSpPr/>
      </xdr:nvCxnSpPr>
      <xdr:spPr>
        <a:xfrm flipV="1">
          <a:off x="14592300" y="16444916"/>
          <a:ext cx="889000" cy="4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55256</xdr:rowOff>
    </xdr:from>
    <xdr:to>
      <xdr:col>76</xdr:col>
      <xdr:colOff>114300</xdr:colOff>
      <xdr:row>98</xdr:row>
      <xdr:rowOff>57883</xdr:rowOff>
    </xdr:to>
    <xdr:cxnSp macro="">
      <xdr:nvCxnSpPr>
        <xdr:cNvPr id="684" name="直線コネクタ 683"/>
        <xdr:cNvCxnSpPr/>
      </xdr:nvCxnSpPr>
      <xdr:spPr>
        <a:xfrm flipV="1">
          <a:off x="13703300" y="16857356"/>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161570</xdr:rowOff>
    </xdr:from>
    <xdr:to>
      <xdr:col>71</xdr:col>
      <xdr:colOff>177800</xdr:colOff>
      <xdr:row>98</xdr:row>
      <xdr:rowOff>57883</xdr:rowOff>
    </xdr:to>
    <xdr:cxnSp macro="">
      <xdr:nvCxnSpPr>
        <xdr:cNvPr id="687" name="直線コネクタ 686"/>
        <xdr:cNvCxnSpPr/>
      </xdr:nvCxnSpPr>
      <xdr:spPr>
        <a:xfrm>
          <a:off x="12814300" y="16277870"/>
          <a:ext cx="889000" cy="5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162936</xdr:rowOff>
    </xdr:from>
    <xdr:to>
      <xdr:col>85</xdr:col>
      <xdr:colOff>177800</xdr:colOff>
      <xdr:row>94</xdr:row>
      <xdr:rowOff>93086</xdr:rowOff>
    </xdr:to>
    <xdr:sp macro="" textlink="">
      <xdr:nvSpPr>
        <xdr:cNvPr id="697" name="楕円 696"/>
        <xdr:cNvSpPr/>
      </xdr:nvSpPr>
      <xdr:spPr>
        <a:xfrm>
          <a:off x="16268700" y="161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14363</xdr:rowOff>
    </xdr:from>
    <xdr:ext cx="599010" cy="259045"/>
    <xdr:sp macro="" textlink="">
      <xdr:nvSpPr>
        <xdr:cNvPr id="698" name="積立金該当値テキスト"/>
        <xdr:cNvSpPr txBox="1"/>
      </xdr:nvSpPr>
      <xdr:spPr>
        <a:xfrm>
          <a:off x="16370300" y="1595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106366</xdr:rowOff>
    </xdr:from>
    <xdr:to>
      <xdr:col>81</xdr:col>
      <xdr:colOff>101600</xdr:colOff>
      <xdr:row>96</xdr:row>
      <xdr:rowOff>36516</xdr:rowOff>
    </xdr:to>
    <xdr:sp macro="" textlink="">
      <xdr:nvSpPr>
        <xdr:cNvPr id="699" name="楕円 698"/>
        <xdr:cNvSpPr/>
      </xdr:nvSpPr>
      <xdr:spPr>
        <a:xfrm>
          <a:off x="15430500" y="163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53043</xdr:rowOff>
    </xdr:from>
    <xdr:ext cx="534377" cy="259045"/>
    <xdr:sp macro="" textlink="">
      <xdr:nvSpPr>
        <xdr:cNvPr id="700" name="テキスト ボックス 699"/>
        <xdr:cNvSpPr txBox="1"/>
      </xdr:nvSpPr>
      <xdr:spPr>
        <a:xfrm>
          <a:off x="15214111" y="161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4456</xdr:rowOff>
    </xdr:from>
    <xdr:to>
      <xdr:col>76</xdr:col>
      <xdr:colOff>165100</xdr:colOff>
      <xdr:row>98</xdr:row>
      <xdr:rowOff>106056</xdr:rowOff>
    </xdr:to>
    <xdr:sp macro="" textlink="">
      <xdr:nvSpPr>
        <xdr:cNvPr id="701" name="楕円 700"/>
        <xdr:cNvSpPr/>
      </xdr:nvSpPr>
      <xdr:spPr>
        <a:xfrm>
          <a:off x="14541500" y="168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97183</xdr:rowOff>
    </xdr:from>
    <xdr:ext cx="534377" cy="259045"/>
    <xdr:sp macro="" textlink="">
      <xdr:nvSpPr>
        <xdr:cNvPr id="702" name="テキスト ボックス 701"/>
        <xdr:cNvSpPr txBox="1"/>
      </xdr:nvSpPr>
      <xdr:spPr>
        <a:xfrm>
          <a:off x="14325111" y="1689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7083</xdr:rowOff>
    </xdr:from>
    <xdr:to>
      <xdr:col>72</xdr:col>
      <xdr:colOff>38100</xdr:colOff>
      <xdr:row>98</xdr:row>
      <xdr:rowOff>108683</xdr:rowOff>
    </xdr:to>
    <xdr:sp macro="" textlink="">
      <xdr:nvSpPr>
        <xdr:cNvPr id="703" name="楕円 702"/>
        <xdr:cNvSpPr/>
      </xdr:nvSpPr>
      <xdr:spPr>
        <a:xfrm>
          <a:off x="13652500" y="168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99810</xdr:rowOff>
    </xdr:from>
    <xdr:ext cx="534377" cy="259045"/>
    <xdr:sp macro="" textlink="">
      <xdr:nvSpPr>
        <xdr:cNvPr id="704" name="テキスト ボックス 703"/>
        <xdr:cNvSpPr txBox="1"/>
      </xdr:nvSpPr>
      <xdr:spPr>
        <a:xfrm>
          <a:off x="13436111" y="169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110770</xdr:rowOff>
    </xdr:from>
    <xdr:to>
      <xdr:col>67</xdr:col>
      <xdr:colOff>101600</xdr:colOff>
      <xdr:row>95</xdr:row>
      <xdr:rowOff>40920</xdr:rowOff>
    </xdr:to>
    <xdr:sp macro="" textlink="">
      <xdr:nvSpPr>
        <xdr:cNvPr id="705" name="楕円 704"/>
        <xdr:cNvSpPr/>
      </xdr:nvSpPr>
      <xdr:spPr>
        <a:xfrm>
          <a:off x="12763500" y="16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57447</xdr:rowOff>
    </xdr:from>
    <xdr:ext cx="534377" cy="259045"/>
    <xdr:sp macro="" textlink="">
      <xdr:nvSpPr>
        <xdr:cNvPr id="706" name="テキスト ボックス 705"/>
        <xdr:cNvSpPr txBox="1"/>
      </xdr:nvSpPr>
      <xdr:spPr>
        <a:xfrm>
          <a:off x="12547111" y="160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51537</xdr:rowOff>
    </xdr:from>
    <xdr:to>
      <xdr:col>116</xdr:col>
      <xdr:colOff>63500</xdr:colOff>
      <xdr:row>36</xdr:row>
      <xdr:rowOff>29515</xdr:rowOff>
    </xdr:to>
    <xdr:cxnSp macro="">
      <xdr:nvCxnSpPr>
        <xdr:cNvPr id="735" name="直線コネクタ 734"/>
        <xdr:cNvCxnSpPr/>
      </xdr:nvCxnSpPr>
      <xdr:spPr>
        <a:xfrm flipV="1">
          <a:off x="21323300" y="5880837"/>
          <a:ext cx="838200" cy="3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29515</xdr:rowOff>
    </xdr:from>
    <xdr:to>
      <xdr:col>111</xdr:col>
      <xdr:colOff>177800</xdr:colOff>
      <xdr:row>36</xdr:row>
      <xdr:rowOff>120879</xdr:rowOff>
    </xdr:to>
    <xdr:cxnSp macro="">
      <xdr:nvCxnSpPr>
        <xdr:cNvPr id="738" name="直線コネクタ 737"/>
        <xdr:cNvCxnSpPr/>
      </xdr:nvCxnSpPr>
      <xdr:spPr>
        <a:xfrm flipV="1">
          <a:off x="20434300" y="6201715"/>
          <a:ext cx="889000" cy="9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84929</xdr:rowOff>
    </xdr:from>
    <xdr:ext cx="469744" cy="259045"/>
    <xdr:sp macro="" textlink="">
      <xdr:nvSpPr>
        <xdr:cNvPr id="740" name="テキスト ボックス 739"/>
        <xdr:cNvSpPr txBox="1"/>
      </xdr:nvSpPr>
      <xdr:spPr>
        <a:xfrm>
          <a:off x="21088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120879</xdr:rowOff>
    </xdr:from>
    <xdr:to>
      <xdr:col>107</xdr:col>
      <xdr:colOff>50800</xdr:colOff>
      <xdr:row>36</xdr:row>
      <xdr:rowOff>152959</xdr:rowOff>
    </xdr:to>
    <xdr:cxnSp macro="">
      <xdr:nvCxnSpPr>
        <xdr:cNvPr id="741" name="直線コネクタ 740"/>
        <xdr:cNvCxnSpPr/>
      </xdr:nvCxnSpPr>
      <xdr:spPr>
        <a:xfrm flipV="1">
          <a:off x="19545300" y="629307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43" name="テキスト ボックス 742"/>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66243</xdr:rowOff>
    </xdr:from>
    <xdr:to>
      <xdr:col>102</xdr:col>
      <xdr:colOff>114300</xdr:colOff>
      <xdr:row>36</xdr:row>
      <xdr:rowOff>152959</xdr:rowOff>
    </xdr:to>
    <xdr:cxnSp macro="">
      <xdr:nvCxnSpPr>
        <xdr:cNvPr id="744" name="直線コネクタ 743"/>
        <xdr:cNvCxnSpPr/>
      </xdr:nvCxnSpPr>
      <xdr:spPr>
        <a:xfrm>
          <a:off x="18656300" y="6238443"/>
          <a:ext cx="8890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8" name="テキスト ボックス 747"/>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737</xdr:rowOff>
    </xdr:from>
    <xdr:to>
      <xdr:col>116</xdr:col>
      <xdr:colOff>114300</xdr:colOff>
      <xdr:row>34</xdr:row>
      <xdr:rowOff>102337</xdr:rowOff>
    </xdr:to>
    <xdr:sp macro="" textlink="">
      <xdr:nvSpPr>
        <xdr:cNvPr id="754" name="楕円 753"/>
        <xdr:cNvSpPr/>
      </xdr:nvSpPr>
      <xdr:spPr>
        <a:xfrm>
          <a:off x="22110700" y="58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23614</xdr:rowOff>
    </xdr:from>
    <xdr:ext cx="534377" cy="259045"/>
    <xdr:sp macro="" textlink="">
      <xdr:nvSpPr>
        <xdr:cNvPr id="755" name="投資及び出資金該当値テキスト"/>
        <xdr:cNvSpPr txBox="1"/>
      </xdr:nvSpPr>
      <xdr:spPr>
        <a:xfrm>
          <a:off x="22212300" y="56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150165</xdr:rowOff>
    </xdr:from>
    <xdr:to>
      <xdr:col>112</xdr:col>
      <xdr:colOff>38100</xdr:colOff>
      <xdr:row>36</xdr:row>
      <xdr:rowOff>80315</xdr:rowOff>
    </xdr:to>
    <xdr:sp macro="" textlink="">
      <xdr:nvSpPr>
        <xdr:cNvPr id="756" name="楕円 755"/>
        <xdr:cNvSpPr/>
      </xdr:nvSpPr>
      <xdr:spPr>
        <a:xfrm>
          <a:off x="21272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96842</xdr:rowOff>
    </xdr:from>
    <xdr:ext cx="469744" cy="259045"/>
    <xdr:sp macro="" textlink="">
      <xdr:nvSpPr>
        <xdr:cNvPr id="757" name="テキスト ボックス 756"/>
        <xdr:cNvSpPr txBox="1"/>
      </xdr:nvSpPr>
      <xdr:spPr>
        <a:xfrm>
          <a:off x="21088428" y="592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70079</xdr:rowOff>
    </xdr:from>
    <xdr:to>
      <xdr:col>107</xdr:col>
      <xdr:colOff>101600</xdr:colOff>
      <xdr:row>37</xdr:row>
      <xdr:rowOff>229</xdr:rowOff>
    </xdr:to>
    <xdr:sp macro="" textlink="">
      <xdr:nvSpPr>
        <xdr:cNvPr id="758" name="楕円 757"/>
        <xdr:cNvSpPr/>
      </xdr:nvSpPr>
      <xdr:spPr>
        <a:xfrm>
          <a:off x="20383500" y="62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16756</xdr:rowOff>
    </xdr:from>
    <xdr:ext cx="469744" cy="259045"/>
    <xdr:sp macro="" textlink="">
      <xdr:nvSpPr>
        <xdr:cNvPr id="759" name="テキスト ボックス 758"/>
        <xdr:cNvSpPr txBox="1"/>
      </xdr:nvSpPr>
      <xdr:spPr>
        <a:xfrm>
          <a:off x="20199428" y="60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102159</xdr:rowOff>
    </xdr:from>
    <xdr:to>
      <xdr:col>102</xdr:col>
      <xdr:colOff>165100</xdr:colOff>
      <xdr:row>37</xdr:row>
      <xdr:rowOff>32309</xdr:rowOff>
    </xdr:to>
    <xdr:sp macro="" textlink="">
      <xdr:nvSpPr>
        <xdr:cNvPr id="760" name="楕円 759"/>
        <xdr:cNvSpPr/>
      </xdr:nvSpPr>
      <xdr:spPr>
        <a:xfrm>
          <a:off x="19494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48836</xdr:rowOff>
    </xdr:from>
    <xdr:ext cx="469744" cy="259045"/>
    <xdr:sp macro="" textlink="">
      <xdr:nvSpPr>
        <xdr:cNvPr id="761" name="テキスト ボックス 760"/>
        <xdr:cNvSpPr txBox="1"/>
      </xdr:nvSpPr>
      <xdr:spPr>
        <a:xfrm>
          <a:off x="19310428" y="604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15443</xdr:rowOff>
    </xdr:from>
    <xdr:to>
      <xdr:col>98</xdr:col>
      <xdr:colOff>38100</xdr:colOff>
      <xdr:row>36</xdr:row>
      <xdr:rowOff>117043</xdr:rowOff>
    </xdr:to>
    <xdr:sp macro="" textlink="">
      <xdr:nvSpPr>
        <xdr:cNvPr id="762" name="楕円 761"/>
        <xdr:cNvSpPr/>
      </xdr:nvSpPr>
      <xdr:spPr>
        <a:xfrm>
          <a:off x="18605500" y="61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133570</xdr:rowOff>
    </xdr:from>
    <xdr:ext cx="469744" cy="259045"/>
    <xdr:sp macro="" textlink="">
      <xdr:nvSpPr>
        <xdr:cNvPr id="763" name="テキスト ボックス 762"/>
        <xdr:cNvSpPr txBox="1"/>
      </xdr:nvSpPr>
      <xdr:spPr>
        <a:xfrm>
          <a:off x="18421428" y="596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98735</xdr:rowOff>
    </xdr:from>
    <xdr:to>
      <xdr:col>116</xdr:col>
      <xdr:colOff>63500</xdr:colOff>
      <xdr:row>54</xdr:row>
      <xdr:rowOff>118943</xdr:rowOff>
    </xdr:to>
    <xdr:cxnSp macro="">
      <xdr:nvCxnSpPr>
        <xdr:cNvPr id="790" name="直線コネクタ 789"/>
        <xdr:cNvCxnSpPr/>
      </xdr:nvCxnSpPr>
      <xdr:spPr>
        <a:xfrm flipV="1">
          <a:off x="21323300" y="9357035"/>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87306</xdr:rowOff>
    </xdr:from>
    <xdr:ext cx="469744" cy="259045"/>
    <xdr:sp macro="" textlink="">
      <xdr:nvSpPr>
        <xdr:cNvPr id="791" name="貸付金平均値テキスト"/>
        <xdr:cNvSpPr txBox="1"/>
      </xdr:nvSpPr>
      <xdr:spPr>
        <a:xfrm>
          <a:off x="22212300" y="98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118943</xdr:rowOff>
    </xdr:from>
    <xdr:to>
      <xdr:col>111</xdr:col>
      <xdr:colOff>177800</xdr:colOff>
      <xdr:row>54</xdr:row>
      <xdr:rowOff>129001</xdr:rowOff>
    </xdr:to>
    <xdr:cxnSp macro="">
      <xdr:nvCxnSpPr>
        <xdr:cNvPr id="793" name="直線コネクタ 792"/>
        <xdr:cNvCxnSpPr/>
      </xdr:nvCxnSpPr>
      <xdr:spPr>
        <a:xfrm flipV="1">
          <a:off x="20434300" y="937724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xdr:rowOff>
    </xdr:from>
    <xdr:ext cx="469744" cy="259045"/>
    <xdr:sp macro="" textlink="">
      <xdr:nvSpPr>
        <xdr:cNvPr id="795" name="テキスト ボックス 794"/>
        <xdr:cNvSpPr txBox="1"/>
      </xdr:nvSpPr>
      <xdr:spPr>
        <a:xfrm>
          <a:off x="21088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107376</xdr:rowOff>
    </xdr:from>
    <xdr:to>
      <xdr:col>107</xdr:col>
      <xdr:colOff>50800</xdr:colOff>
      <xdr:row>54</xdr:row>
      <xdr:rowOff>129001</xdr:rowOff>
    </xdr:to>
    <xdr:cxnSp macro="">
      <xdr:nvCxnSpPr>
        <xdr:cNvPr id="796" name="直線コネクタ 795"/>
        <xdr:cNvCxnSpPr/>
      </xdr:nvCxnSpPr>
      <xdr:spPr>
        <a:xfrm>
          <a:off x="19545300" y="936567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36100</xdr:rowOff>
    </xdr:from>
    <xdr:ext cx="469744" cy="259045"/>
    <xdr:sp macro="" textlink="">
      <xdr:nvSpPr>
        <xdr:cNvPr id="798" name="テキスト ボックス 797"/>
        <xdr:cNvSpPr txBox="1"/>
      </xdr:nvSpPr>
      <xdr:spPr>
        <a:xfrm>
          <a:off x="20199428"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107376</xdr:rowOff>
    </xdr:from>
    <xdr:to>
      <xdr:col>102</xdr:col>
      <xdr:colOff>114300</xdr:colOff>
      <xdr:row>54</xdr:row>
      <xdr:rowOff>170104</xdr:rowOff>
    </xdr:to>
    <xdr:cxnSp macro="">
      <xdr:nvCxnSpPr>
        <xdr:cNvPr id="799" name="直線コネクタ 798"/>
        <xdr:cNvCxnSpPr/>
      </xdr:nvCxnSpPr>
      <xdr:spPr>
        <a:xfrm flipV="1">
          <a:off x="18656300" y="9365676"/>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896</xdr:rowOff>
    </xdr:from>
    <xdr:ext cx="469744" cy="259045"/>
    <xdr:sp macro="" textlink="">
      <xdr:nvSpPr>
        <xdr:cNvPr id="801" name="テキスト ボックス 800"/>
        <xdr:cNvSpPr txBox="1"/>
      </xdr:nvSpPr>
      <xdr:spPr>
        <a:xfrm>
          <a:off x="19310428"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165350</xdr:rowOff>
    </xdr:from>
    <xdr:ext cx="469744" cy="259045"/>
    <xdr:sp macro="" textlink="">
      <xdr:nvSpPr>
        <xdr:cNvPr id="803" name="テキスト ボックス 802"/>
        <xdr:cNvSpPr txBox="1"/>
      </xdr:nvSpPr>
      <xdr:spPr>
        <a:xfrm>
          <a:off x="18421428"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47935</xdr:rowOff>
    </xdr:from>
    <xdr:to>
      <xdr:col>116</xdr:col>
      <xdr:colOff>114300</xdr:colOff>
      <xdr:row>54</xdr:row>
      <xdr:rowOff>149535</xdr:rowOff>
    </xdr:to>
    <xdr:sp macro="" textlink="">
      <xdr:nvSpPr>
        <xdr:cNvPr id="809" name="楕円 808"/>
        <xdr:cNvSpPr/>
      </xdr:nvSpPr>
      <xdr:spPr>
        <a:xfrm>
          <a:off x="22110700" y="93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70812</xdr:rowOff>
    </xdr:from>
    <xdr:ext cx="534377" cy="259045"/>
    <xdr:sp macro="" textlink="">
      <xdr:nvSpPr>
        <xdr:cNvPr id="810" name="貸付金該当値テキスト"/>
        <xdr:cNvSpPr txBox="1"/>
      </xdr:nvSpPr>
      <xdr:spPr>
        <a:xfrm>
          <a:off x="22212300" y="91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68143</xdr:rowOff>
    </xdr:from>
    <xdr:to>
      <xdr:col>112</xdr:col>
      <xdr:colOff>38100</xdr:colOff>
      <xdr:row>54</xdr:row>
      <xdr:rowOff>169743</xdr:rowOff>
    </xdr:to>
    <xdr:sp macro="" textlink="">
      <xdr:nvSpPr>
        <xdr:cNvPr id="811" name="楕円 810"/>
        <xdr:cNvSpPr/>
      </xdr:nvSpPr>
      <xdr:spPr>
        <a:xfrm>
          <a:off x="21272500" y="93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14820</xdr:rowOff>
    </xdr:from>
    <xdr:ext cx="534377" cy="259045"/>
    <xdr:sp macro="" textlink="">
      <xdr:nvSpPr>
        <xdr:cNvPr id="812" name="テキスト ボックス 811"/>
        <xdr:cNvSpPr txBox="1"/>
      </xdr:nvSpPr>
      <xdr:spPr>
        <a:xfrm>
          <a:off x="21056111" y="91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78201</xdr:rowOff>
    </xdr:from>
    <xdr:to>
      <xdr:col>107</xdr:col>
      <xdr:colOff>101600</xdr:colOff>
      <xdr:row>55</xdr:row>
      <xdr:rowOff>8351</xdr:rowOff>
    </xdr:to>
    <xdr:sp macro="" textlink="">
      <xdr:nvSpPr>
        <xdr:cNvPr id="813" name="楕円 812"/>
        <xdr:cNvSpPr/>
      </xdr:nvSpPr>
      <xdr:spPr>
        <a:xfrm>
          <a:off x="20383500" y="93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24878</xdr:rowOff>
    </xdr:from>
    <xdr:ext cx="534377" cy="259045"/>
    <xdr:sp macro="" textlink="">
      <xdr:nvSpPr>
        <xdr:cNvPr id="814" name="テキスト ボックス 813"/>
        <xdr:cNvSpPr txBox="1"/>
      </xdr:nvSpPr>
      <xdr:spPr>
        <a:xfrm>
          <a:off x="20167111" y="91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56576</xdr:rowOff>
    </xdr:from>
    <xdr:to>
      <xdr:col>102</xdr:col>
      <xdr:colOff>165100</xdr:colOff>
      <xdr:row>54</xdr:row>
      <xdr:rowOff>158176</xdr:rowOff>
    </xdr:to>
    <xdr:sp macro="" textlink="">
      <xdr:nvSpPr>
        <xdr:cNvPr id="815" name="楕円 814"/>
        <xdr:cNvSpPr/>
      </xdr:nvSpPr>
      <xdr:spPr>
        <a:xfrm>
          <a:off x="19494500" y="931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3253</xdr:rowOff>
    </xdr:from>
    <xdr:ext cx="534377" cy="259045"/>
    <xdr:sp macro="" textlink="">
      <xdr:nvSpPr>
        <xdr:cNvPr id="816" name="テキスト ボックス 815"/>
        <xdr:cNvSpPr txBox="1"/>
      </xdr:nvSpPr>
      <xdr:spPr>
        <a:xfrm>
          <a:off x="19278111" y="90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119304</xdr:rowOff>
    </xdr:from>
    <xdr:to>
      <xdr:col>98</xdr:col>
      <xdr:colOff>38100</xdr:colOff>
      <xdr:row>55</xdr:row>
      <xdr:rowOff>49454</xdr:rowOff>
    </xdr:to>
    <xdr:sp macro="" textlink="">
      <xdr:nvSpPr>
        <xdr:cNvPr id="817" name="楕円 816"/>
        <xdr:cNvSpPr/>
      </xdr:nvSpPr>
      <xdr:spPr>
        <a:xfrm>
          <a:off x="18605500" y="9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65981</xdr:rowOff>
    </xdr:from>
    <xdr:ext cx="534377" cy="259045"/>
    <xdr:sp macro="" textlink="">
      <xdr:nvSpPr>
        <xdr:cNvPr id="818" name="テキスト ボックス 817"/>
        <xdr:cNvSpPr txBox="1"/>
      </xdr:nvSpPr>
      <xdr:spPr>
        <a:xfrm>
          <a:off x="18389111" y="91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154692</xdr:rowOff>
    </xdr:from>
    <xdr:to>
      <xdr:col>116</xdr:col>
      <xdr:colOff>63500</xdr:colOff>
      <xdr:row>75</xdr:row>
      <xdr:rowOff>63138</xdr:rowOff>
    </xdr:to>
    <xdr:cxnSp macro="">
      <xdr:nvCxnSpPr>
        <xdr:cNvPr id="848" name="直線コネクタ 847"/>
        <xdr:cNvCxnSpPr/>
      </xdr:nvCxnSpPr>
      <xdr:spPr>
        <a:xfrm>
          <a:off x="21323300" y="12841992"/>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133090</xdr:rowOff>
    </xdr:from>
    <xdr:to>
      <xdr:col>111</xdr:col>
      <xdr:colOff>177800</xdr:colOff>
      <xdr:row>74</xdr:row>
      <xdr:rowOff>154692</xdr:rowOff>
    </xdr:to>
    <xdr:cxnSp macro="">
      <xdr:nvCxnSpPr>
        <xdr:cNvPr id="851" name="直線コネクタ 850"/>
        <xdr:cNvCxnSpPr/>
      </xdr:nvCxnSpPr>
      <xdr:spPr>
        <a:xfrm>
          <a:off x="20434300" y="12820390"/>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133090</xdr:rowOff>
    </xdr:from>
    <xdr:to>
      <xdr:col>107</xdr:col>
      <xdr:colOff>50800</xdr:colOff>
      <xdr:row>75</xdr:row>
      <xdr:rowOff>28334</xdr:rowOff>
    </xdr:to>
    <xdr:cxnSp macro="">
      <xdr:nvCxnSpPr>
        <xdr:cNvPr id="854" name="直線コネクタ 853"/>
        <xdr:cNvCxnSpPr/>
      </xdr:nvCxnSpPr>
      <xdr:spPr>
        <a:xfrm flipV="1">
          <a:off x="19545300" y="12820390"/>
          <a:ext cx="889000" cy="6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28334</xdr:rowOff>
    </xdr:from>
    <xdr:to>
      <xdr:col>102</xdr:col>
      <xdr:colOff>114300</xdr:colOff>
      <xdr:row>75</xdr:row>
      <xdr:rowOff>56718</xdr:rowOff>
    </xdr:to>
    <xdr:cxnSp macro="">
      <xdr:nvCxnSpPr>
        <xdr:cNvPr id="857" name="直線コネクタ 856"/>
        <xdr:cNvCxnSpPr/>
      </xdr:nvCxnSpPr>
      <xdr:spPr>
        <a:xfrm flipV="1">
          <a:off x="18656300" y="12887084"/>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12338</xdr:rowOff>
    </xdr:from>
    <xdr:to>
      <xdr:col>116</xdr:col>
      <xdr:colOff>114300</xdr:colOff>
      <xdr:row>75</xdr:row>
      <xdr:rowOff>113938</xdr:rowOff>
    </xdr:to>
    <xdr:sp macro="" textlink="">
      <xdr:nvSpPr>
        <xdr:cNvPr id="867" name="楕円 866"/>
        <xdr:cNvSpPr/>
      </xdr:nvSpPr>
      <xdr:spPr>
        <a:xfrm>
          <a:off x="22110700" y="128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35215</xdr:rowOff>
    </xdr:from>
    <xdr:ext cx="534377" cy="259045"/>
    <xdr:sp macro="" textlink="">
      <xdr:nvSpPr>
        <xdr:cNvPr id="868" name="繰出金該当値テキスト"/>
        <xdr:cNvSpPr txBox="1"/>
      </xdr:nvSpPr>
      <xdr:spPr>
        <a:xfrm>
          <a:off x="22212300" y="12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103892</xdr:rowOff>
    </xdr:from>
    <xdr:to>
      <xdr:col>112</xdr:col>
      <xdr:colOff>38100</xdr:colOff>
      <xdr:row>75</xdr:row>
      <xdr:rowOff>34042</xdr:rowOff>
    </xdr:to>
    <xdr:sp macro="" textlink="">
      <xdr:nvSpPr>
        <xdr:cNvPr id="869" name="楕円 868"/>
        <xdr:cNvSpPr/>
      </xdr:nvSpPr>
      <xdr:spPr>
        <a:xfrm>
          <a:off x="21272500" y="12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50569</xdr:rowOff>
    </xdr:from>
    <xdr:ext cx="534377" cy="259045"/>
    <xdr:sp macro="" textlink="">
      <xdr:nvSpPr>
        <xdr:cNvPr id="870" name="テキスト ボックス 869"/>
        <xdr:cNvSpPr txBox="1"/>
      </xdr:nvSpPr>
      <xdr:spPr>
        <a:xfrm>
          <a:off x="21056111" y="12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82290</xdr:rowOff>
    </xdr:from>
    <xdr:to>
      <xdr:col>107</xdr:col>
      <xdr:colOff>101600</xdr:colOff>
      <xdr:row>75</xdr:row>
      <xdr:rowOff>12440</xdr:rowOff>
    </xdr:to>
    <xdr:sp macro="" textlink="">
      <xdr:nvSpPr>
        <xdr:cNvPr id="871" name="楕円 870"/>
        <xdr:cNvSpPr/>
      </xdr:nvSpPr>
      <xdr:spPr>
        <a:xfrm>
          <a:off x="20383500" y="12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28967</xdr:rowOff>
    </xdr:from>
    <xdr:ext cx="534377" cy="259045"/>
    <xdr:sp macro="" textlink="">
      <xdr:nvSpPr>
        <xdr:cNvPr id="872" name="テキスト ボックス 871"/>
        <xdr:cNvSpPr txBox="1"/>
      </xdr:nvSpPr>
      <xdr:spPr>
        <a:xfrm>
          <a:off x="20167111" y="125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148984</xdr:rowOff>
    </xdr:from>
    <xdr:to>
      <xdr:col>102</xdr:col>
      <xdr:colOff>165100</xdr:colOff>
      <xdr:row>75</xdr:row>
      <xdr:rowOff>79134</xdr:rowOff>
    </xdr:to>
    <xdr:sp macro="" textlink="">
      <xdr:nvSpPr>
        <xdr:cNvPr id="873" name="楕円 872"/>
        <xdr:cNvSpPr/>
      </xdr:nvSpPr>
      <xdr:spPr>
        <a:xfrm>
          <a:off x="19494500" y="128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95661</xdr:rowOff>
    </xdr:from>
    <xdr:ext cx="534377" cy="259045"/>
    <xdr:sp macro="" textlink="">
      <xdr:nvSpPr>
        <xdr:cNvPr id="874" name="テキスト ボックス 873"/>
        <xdr:cNvSpPr txBox="1"/>
      </xdr:nvSpPr>
      <xdr:spPr>
        <a:xfrm>
          <a:off x="19278111" y="126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5918</xdr:rowOff>
    </xdr:from>
    <xdr:to>
      <xdr:col>98</xdr:col>
      <xdr:colOff>38100</xdr:colOff>
      <xdr:row>75</xdr:row>
      <xdr:rowOff>107518</xdr:rowOff>
    </xdr:to>
    <xdr:sp macro="" textlink="">
      <xdr:nvSpPr>
        <xdr:cNvPr id="875" name="楕円 874"/>
        <xdr:cNvSpPr/>
      </xdr:nvSpPr>
      <xdr:spPr>
        <a:xfrm>
          <a:off x="18605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124045</xdr:rowOff>
    </xdr:from>
    <xdr:ext cx="534377" cy="259045"/>
    <xdr:sp macro="" textlink="">
      <xdr:nvSpPr>
        <xdr:cNvPr id="876" name="テキスト ボックス 875"/>
        <xdr:cNvSpPr txBox="1"/>
      </xdr:nvSpPr>
      <xdr:spPr>
        <a:xfrm>
          <a:off x="18389111" y="126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834,516</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円となっている。中でも、主な構成項目である物件費については、住民一人当たり</a:t>
          </a:r>
          <a:r>
            <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150,293</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円となっており、類似団体と比較して高い水準にある。これについては、主にふるさと応援寄附金奨励事業における事業費の伸張が考えられる。また、普通建設事業費についても高い水準にあり、平成</a:t>
          </a:r>
          <a:r>
            <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年度の主な事業として、</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町営住宅改修</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道路橋長寿命化</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八雲中学校屋内運動場改築</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事業などが挙げられる。今後、既存施設の老朽化が進み、普通建設事業費の増嵩が見込まれるが、公共施設等総合管理計画に基づき、施設の在り方を見極めながら事業費の抑制に努める必要がある。</a:t>
          </a:r>
          <a:endParaRPr lang="ja-JP" altLang="ja-JP" sz="2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16,791
956.08
14,661,710
14,153,398
503,028
7,905,623
13,000,469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26924</xdr:rowOff>
    </xdr:from>
    <xdr:to>
      <xdr:col>24</xdr:col>
      <xdr:colOff>63500</xdr:colOff>
      <xdr:row>36</xdr:row>
      <xdr:rowOff>117221</xdr:rowOff>
    </xdr:to>
    <xdr:cxnSp macro="">
      <xdr:nvCxnSpPr>
        <xdr:cNvPr id="61" name="直線コネクタ 60"/>
        <xdr:cNvCxnSpPr/>
      </xdr:nvCxnSpPr>
      <xdr:spPr>
        <a:xfrm flipV="1">
          <a:off x="3797300" y="6199124"/>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xdr:rowOff>
    </xdr:from>
    <xdr:to>
      <xdr:col>19</xdr:col>
      <xdr:colOff>177800</xdr:colOff>
      <xdr:row>36</xdr:row>
      <xdr:rowOff>117221</xdr:rowOff>
    </xdr:to>
    <xdr:cxnSp macro="">
      <xdr:nvCxnSpPr>
        <xdr:cNvPr id="64" name="直線コネクタ 63"/>
        <xdr:cNvCxnSpPr/>
      </xdr:nvCxnSpPr>
      <xdr:spPr>
        <a:xfrm>
          <a:off x="2908300" y="61857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13589</xdr:rowOff>
    </xdr:from>
    <xdr:to>
      <xdr:col>15</xdr:col>
      <xdr:colOff>50800</xdr:colOff>
      <xdr:row>36</xdr:row>
      <xdr:rowOff>158369</xdr:rowOff>
    </xdr:to>
    <xdr:cxnSp macro="">
      <xdr:nvCxnSpPr>
        <xdr:cNvPr id="67" name="直線コネクタ 66"/>
        <xdr:cNvCxnSpPr/>
      </xdr:nvCxnSpPr>
      <xdr:spPr>
        <a:xfrm flipV="1">
          <a:off x="2019300" y="618578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87503</xdr:rowOff>
    </xdr:from>
    <xdr:to>
      <xdr:col>10</xdr:col>
      <xdr:colOff>114300</xdr:colOff>
      <xdr:row>36</xdr:row>
      <xdr:rowOff>158369</xdr:rowOff>
    </xdr:to>
    <xdr:cxnSp macro="">
      <xdr:nvCxnSpPr>
        <xdr:cNvPr id="70" name="直線コネクタ 69"/>
        <xdr:cNvCxnSpPr/>
      </xdr:nvCxnSpPr>
      <xdr:spPr>
        <a:xfrm>
          <a:off x="1130300" y="6088253"/>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147574</xdr:rowOff>
    </xdr:from>
    <xdr:to>
      <xdr:col>24</xdr:col>
      <xdr:colOff>114300</xdr:colOff>
      <xdr:row>36</xdr:row>
      <xdr:rowOff>77724</xdr:rowOff>
    </xdr:to>
    <xdr:sp macro="" textlink="">
      <xdr:nvSpPr>
        <xdr:cNvPr id="80" name="楕円 79"/>
        <xdr:cNvSpPr/>
      </xdr:nvSpPr>
      <xdr:spPr>
        <a:xfrm>
          <a:off x="4584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126001</xdr:rowOff>
    </xdr:from>
    <xdr:ext cx="469744" cy="259045"/>
    <xdr:sp macro="" textlink="">
      <xdr:nvSpPr>
        <xdr:cNvPr id="81" name="議会費該当値テキスト"/>
        <xdr:cNvSpPr txBox="1"/>
      </xdr:nvSpPr>
      <xdr:spPr>
        <a:xfrm>
          <a:off x="46863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66421</xdr:rowOff>
    </xdr:from>
    <xdr:to>
      <xdr:col>20</xdr:col>
      <xdr:colOff>38100</xdr:colOff>
      <xdr:row>36</xdr:row>
      <xdr:rowOff>168021</xdr:rowOff>
    </xdr:to>
    <xdr:sp macro="" textlink="">
      <xdr:nvSpPr>
        <xdr:cNvPr id="82" name="楕円 81"/>
        <xdr:cNvSpPr/>
      </xdr:nvSpPr>
      <xdr:spPr>
        <a:xfrm>
          <a:off x="3746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159148</xdr:rowOff>
    </xdr:from>
    <xdr:ext cx="469744" cy="259045"/>
    <xdr:sp macro="" textlink="">
      <xdr:nvSpPr>
        <xdr:cNvPr id="83" name="テキスト ボックス 82"/>
        <xdr:cNvSpPr txBox="1"/>
      </xdr:nvSpPr>
      <xdr:spPr>
        <a:xfrm>
          <a:off x="3562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134239</xdr:rowOff>
    </xdr:from>
    <xdr:to>
      <xdr:col>15</xdr:col>
      <xdr:colOff>101600</xdr:colOff>
      <xdr:row>36</xdr:row>
      <xdr:rowOff>64389</xdr:rowOff>
    </xdr:to>
    <xdr:sp macro="" textlink="">
      <xdr:nvSpPr>
        <xdr:cNvPr id="84" name="楕円 83"/>
        <xdr:cNvSpPr/>
      </xdr:nvSpPr>
      <xdr:spPr>
        <a:xfrm>
          <a:off x="2857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55516</xdr:rowOff>
    </xdr:from>
    <xdr:ext cx="469744" cy="259045"/>
    <xdr:sp macro="" textlink="">
      <xdr:nvSpPr>
        <xdr:cNvPr id="85" name="テキスト ボックス 84"/>
        <xdr:cNvSpPr txBox="1"/>
      </xdr:nvSpPr>
      <xdr:spPr>
        <a:xfrm>
          <a:off x="2673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107569</xdr:rowOff>
    </xdr:from>
    <xdr:to>
      <xdr:col>10</xdr:col>
      <xdr:colOff>165100</xdr:colOff>
      <xdr:row>37</xdr:row>
      <xdr:rowOff>37719</xdr:rowOff>
    </xdr:to>
    <xdr:sp macro="" textlink="">
      <xdr:nvSpPr>
        <xdr:cNvPr id="86" name="楕円 85"/>
        <xdr:cNvSpPr/>
      </xdr:nvSpPr>
      <xdr:spPr>
        <a:xfrm>
          <a:off x="1968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28846</xdr:rowOff>
    </xdr:from>
    <xdr:ext cx="469744" cy="259045"/>
    <xdr:sp macro="" textlink="">
      <xdr:nvSpPr>
        <xdr:cNvPr id="87" name="テキスト ボックス 86"/>
        <xdr:cNvSpPr txBox="1"/>
      </xdr:nvSpPr>
      <xdr:spPr>
        <a:xfrm>
          <a:off x="1784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36703</xdr:rowOff>
    </xdr:from>
    <xdr:to>
      <xdr:col>6</xdr:col>
      <xdr:colOff>38100</xdr:colOff>
      <xdr:row>35</xdr:row>
      <xdr:rowOff>138303</xdr:rowOff>
    </xdr:to>
    <xdr:sp macro="" textlink="">
      <xdr:nvSpPr>
        <xdr:cNvPr id="88" name="楕円 87"/>
        <xdr:cNvSpPr/>
      </xdr:nvSpPr>
      <xdr:spPr>
        <a:xfrm>
          <a:off x="1079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129430</xdr:rowOff>
    </xdr:from>
    <xdr:ext cx="469744" cy="259045"/>
    <xdr:sp macro="" textlink="">
      <xdr:nvSpPr>
        <xdr:cNvPr id="89" name="テキスト ボックス 88"/>
        <xdr:cNvSpPr txBox="1"/>
      </xdr:nvSpPr>
      <xdr:spPr>
        <a:xfrm>
          <a:off x="895428" y="61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6693</xdr:rowOff>
    </xdr:from>
    <xdr:to>
      <xdr:col>24</xdr:col>
      <xdr:colOff>63500</xdr:colOff>
      <xdr:row>53</xdr:row>
      <xdr:rowOff>75235</xdr:rowOff>
    </xdr:to>
    <xdr:cxnSp macro="">
      <xdr:nvCxnSpPr>
        <xdr:cNvPr id="119" name="直線コネクタ 118"/>
        <xdr:cNvCxnSpPr/>
      </xdr:nvCxnSpPr>
      <xdr:spPr>
        <a:xfrm flipV="1">
          <a:off x="3797300" y="8750643"/>
          <a:ext cx="838200" cy="4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75235</xdr:rowOff>
    </xdr:from>
    <xdr:to>
      <xdr:col>19</xdr:col>
      <xdr:colOff>177800</xdr:colOff>
      <xdr:row>57</xdr:row>
      <xdr:rowOff>43475</xdr:rowOff>
    </xdr:to>
    <xdr:cxnSp macro="">
      <xdr:nvCxnSpPr>
        <xdr:cNvPr id="122" name="直線コネクタ 121"/>
        <xdr:cNvCxnSpPr/>
      </xdr:nvCxnSpPr>
      <xdr:spPr>
        <a:xfrm flipV="1">
          <a:off x="2908300" y="9162085"/>
          <a:ext cx="889000" cy="65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43475</xdr:rowOff>
    </xdr:from>
    <xdr:to>
      <xdr:col>15</xdr:col>
      <xdr:colOff>50800</xdr:colOff>
      <xdr:row>58</xdr:row>
      <xdr:rowOff>52847</xdr:rowOff>
    </xdr:to>
    <xdr:cxnSp macro="">
      <xdr:nvCxnSpPr>
        <xdr:cNvPr id="125" name="直線コネクタ 124"/>
        <xdr:cNvCxnSpPr/>
      </xdr:nvCxnSpPr>
      <xdr:spPr>
        <a:xfrm flipV="1">
          <a:off x="2019300" y="9816125"/>
          <a:ext cx="889000" cy="18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163528</xdr:rowOff>
    </xdr:from>
    <xdr:to>
      <xdr:col>10</xdr:col>
      <xdr:colOff>114300</xdr:colOff>
      <xdr:row>58</xdr:row>
      <xdr:rowOff>52847</xdr:rowOff>
    </xdr:to>
    <xdr:cxnSp macro="">
      <xdr:nvCxnSpPr>
        <xdr:cNvPr id="128" name="直線コネクタ 127"/>
        <xdr:cNvCxnSpPr/>
      </xdr:nvCxnSpPr>
      <xdr:spPr>
        <a:xfrm>
          <a:off x="1130300" y="9421828"/>
          <a:ext cx="889000" cy="5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127343</xdr:rowOff>
    </xdr:from>
    <xdr:to>
      <xdr:col>24</xdr:col>
      <xdr:colOff>114300</xdr:colOff>
      <xdr:row>51</xdr:row>
      <xdr:rowOff>57493</xdr:rowOff>
    </xdr:to>
    <xdr:sp macro="" textlink="">
      <xdr:nvSpPr>
        <xdr:cNvPr id="138" name="楕円 137"/>
        <xdr:cNvSpPr/>
      </xdr:nvSpPr>
      <xdr:spPr>
        <a:xfrm>
          <a:off x="4584700" y="86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80370</xdr:rowOff>
    </xdr:from>
    <xdr:ext cx="599010" cy="259045"/>
    <xdr:sp macro="" textlink="">
      <xdr:nvSpPr>
        <xdr:cNvPr id="139" name="総務費該当値テキスト"/>
        <xdr:cNvSpPr txBox="1"/>
      </xdr:nvSpPr>
      <xdr:spPr>
        <a:xfrm>
          <a:off x="4686300" y="865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24435</xdr:rowOff>
    </xdr:from>
    <xdr:to>
      <xdr:col>20</xdr:col>
      <xdr:colOff>38100</xdr:colOff>
      <xdr:row>53</xdr:row>
      <xdr:rowOff>126035</xdr:rowOff>
    </xdr:to>
    <xdr:sp macro="" textlink="">
      <xdr:nvSpPr>
        <xdr:cNvPr id="140" name="楕円 139"/>
        <xdr:cNvSpPr/>
      </xdr:nvSpPr>
      <xdr:spPr>
        <a:xfrm>
          <a:off x="3746500" y="91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142562</xdr:rowOff>
    </xdr:from>
    <xdr:ext cx="599010" cy="259045"/>
    <xdr:sp macro="" textlink="">
      <xdr:nvSpPr>
        <xdr:cNvPr id="141" name="テキスト ボックス 140"/>
        <xdr:cNvSpPr txBox="1"/>
      </xdr:nvSpPr>
      <xdr:spPr>
        <a:xfrm>
          <a:off x="3497795" y="888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164125</xdr:rowOff>
    </xdr:from>
    <xdr:to>
      <xdr:col>15</xdr:col>
      <xdr:colOff>101600</xdr:colOff>
      <xdr:row>57</xdr:row>
      <xdr:rowOff>94275</xdr:rowOff>
    </xdr:to>
    <xdr:sp macro="" textlink="">
      <xdr:nvSpPr>
        <xdr:cNvPr id="142" name="楕円 141"/>
        <xdr:cNvSpPr/>
      </xdr:nvSpPr>
      <xdr:spPr>
        <a:xfrm>
          <a:off x="2857500" y="97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85402</xdr:rowOff>
    </xdr:from>
    <xdr:ext cx="534377" cy="259045"/>
    <xdr:sp macro="" textlink="">
      <xdr:nvSpPr>
        <xdr:cNvPr id="143" name="テキスト ボックス 142"/>
        <xdr:cNvSpPr txBox="1"/>
      </xdr:nvSpPr>
      <xdr:spPr>
        <a:xfrm>
          <a:off x="2641111" y="98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2047</xdr:rowOff>
    </xdr:from>
    <xdr:to>
      <xdr:col>10</xdr:col>
      <xdr:colOff>165100</xdr:colOff>
      <xdr:row>58</xdr:row>
      <xdr:rowOff>103647</xdr:rowOff>
    </xdr:to>
    <xdr:sp macro="" textlink="">
      <xdr:nvSpPr>
        <xdr:cNvPr id="144" name="楕円 143"/>
        <xdr:cNvSpPr/>
      </xdr:nvSpPr>
      <xdr:spPr>
        <a:xfrm>
          <a:off x="1968500" y="99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94774</xdr:rowOff>
    </xdr:from>
    <xdr:ext cx="534377" cy="259045"/>
    <xdr:sp macro="" textlink="">
      <xdr:nvSpPr>
        <xdr:cNvPr id="145" name="テキスト ボックス 144"/>
        <xdr:cNvSpPr txBox="1"/>
      </xdr:nvSpPr>
      <xdr:spPr>
        <a:xfrm>
          <a:off x="1752111" y="100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112728</xdr:rowOff>
    </xdr:from>
    <xdr:to>
      <xdr:col>6</xdr:col>
      <xdr:colOff>38100</xdr:colOff>
      <xdr:row>55</xdr:row>
      <xdr:rowOff>42878</xdr:rowOff>
    </xdr:to>
    <xdr:sp macro="" textlink="">
      <xdr:nvSpPr>
        <xdr:cNvPr id="146" name="楕円 145"/>
        <xdr:cNvSpPr/>
      </xdr:nvSpPr>
      <xdr:spPr>
        <a:xfrm>
          <a:off x="1079500" y="93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59405</xdr:rowOff>
    </xdr:from>
    <xdr:ext cx="599010" cy="259045"/>
    <xdr:sp macro="" textlink="">
      <xdr:nvSpPr>
        <xdr:cNvPr id="147" name="テキスト ボックス 146"/>
        <xdr:cNvSpPr txBox="1"/>
      </xdr:nvSpPr>
      <xdr:spPr>
        <a:xfrm>
          <a:off x="830795" y="914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39574</xdr:rowOff>
    </xdr:from>
    <xdr:to>
      <xdr:col>24</xdr:col>
      <xdr:colOff>63500</xdr:colOff>
      <xdr:row>75</xdr:row>
      <xdr:rowOff>42523</xdr:rowOff>
    </xdr:to>
    <xdr:cxnSp macro="">
      <xdr:nvCxnSpPr>
        <xdr:cNvPr id="179" name="直線コネクタ 178"/>
        <xdr:cNvCxnSpPr/>
      </xdr:nvCxnSpPr>
      <xdr:spPr>
        <a:xfrm>
          <a:off x="3797300" y="12898324"/>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42469</xdr:rowOff>
    </xdr:from>
    <xdr:to>
      <xdr:col>19</xdr:col>
      <xdr:colOff>177800</xdr:colOff>
      <xdr:row>75</xdr:row>
      <xdr:rowOff>39574</xdr:rowOff>
    </xdr:to>
    <xdr:cxnSp macro="">
      <xdr:nvCxnSpPr>
        <xdr:cNvPr id="182" name="直線コネクタ 181"/>
        <xdr:cNvCxnSpPr/>
      </xdr:nvCxnSpPr>
      <xdr:spPr>
        <a:xfrm>
          <a:off x="2908300" y="12729769"/>
          <a:ext cx="889000" cy="1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40705</xdr:rowOff>
    </xdr:from>
    <xdr:to>
      <xdr:col>15</xdr:col>
      <xdr:colOff>50800</xdr:colOff>
      <xdr:row>74</xdr:row>
      <xdr:rowOff>42469</xdr:rowOff>
    </xdr:to>
    <xdr:cxnSp macro="">
      <xdr:nvCxnSpPr>
        <xdr:cNvPr id="185" name="直線コネクタ 184"/>
        <xdr:cNvCxnSpPr/>
      </xdr:nvCxnSpPr>
      <xdr:spPr>
        <a:xfrm>
          <a:off x="2019300" y="1272800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40705</xdr:rowOff>
    </xdr:from>
    <xdr:to>
      <xdr:col>10</xdr:col>
      <xdr:colOff>114300</xdr:colOff>
      <xdr:row>76</xdr:row>
      <xdr:rowOff>69999</xdr:rowOff>
    </xdr:to>
    <xdr:cxnSp macro="">
      <xdr:nvCxnSpPr>
        <xdr:cNvPr id="188" name="直線コネクタ 187"/>
        <xdr:cNvCxnSpPr/>
      </xdr:nvCxnSpPr>
      <xdr:spPr>
        <a:xfrm flipV="1">
          <a:off x="1130300" y="12728005"/>
          <a:ext cx="889000" cy="3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163173</xdr:rowOff>
    </xdr:from>
    <xdr:to>
      <xdr:col>24</xdr:col>
      <xdr:colOff>114300</xdr:colOff>
      <xdr:row>75</xdr:row>
      <xdr:rowOff>93323</xdr:rowOff>
    </xdr:to>
    <xdr:sp macro="" textlink="">
      <xdr:nvSpPr>
        <xdr:cNvPr id="198" name="楕円 197"/>
        <xdr:cNvSpPr/>
      </xdr:nvSpPr>
      <xdr:spPr>
        <a:xfrm>
          <a:off x="4584700" y="1285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141600</xdr:rowOff>
    </xdr:from>
    <xdr:ext cx="599010" cy="259045"/>
    <xdr:sp macro="" textlink="">
      <xdr:nvSpPr>
        <xdr:cNvPr id="199" name="民生費該当値テキスト"/>
        <xdr:cNvSpPr txBox="1"/>
      </xdr:nvSpPr>
      <xdr:spPr>
        <a:xfrm>
          <a:off x="4686300" y="1282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160224</xdr:rowOff>
    </xdr:from>
    <xdr:to>
      <xdr:col>20</xdr:col>
      <xdr:colOff>38100</xdr:colOff>
      <xdr:row>75</xdr:row>
      <xdr:rowOff>90374</xdr:rowOff>
    </xdr:to>
    <xdr:sp macro="" textlink="">
      <xdr:nvSpPr>
        <xdr:cNvPr id="200" name="楕円 199"/>
        <xdr:cNvSpPr/>
      </xdr:nvSpPr>
      <xdr:spPr>
        <a:xfrm>
          <a:off x="37465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81501</xdr:rowOff>
    </xdr:from>
    <xdr:ext cx="599010" cy="259045"/>
    <xdr:sp macro="" textlink="">
      <xdr:nvSpPr>
        <xdr:cNvPr id="201" name="テキスト ボックス 200"/>
        <xdr:cNvSpPr txBox="1"/>
      </xdr:nvSpPr>
      <xdr:spPr>
        <a:xfrm>
          <a:off x="3497795" y="1294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163119</xdr:rowOff>
    </xdr:from>
    <xdr:to>
      <xdr:col>15</xdr:col>
      <xdr:colOff>101600</xdr:colOff>
      <xdr:row>74</xdr:row>
      <xdr:rowOff>93269</xdr:rowOff>
    </xdr:to>
    <xdr:sp macro="" textlink="">
      <xdr:nvSpPr>
        <xdr:cNvPr id="202" name="楕円 201"/>
        <xdr:cNvSpPr/>
      </xdr:nvSpPr>
      <xdr:spPr>
        <a:xfrm>
          <a:off x="2857500" y="126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109796</xdr:rowOff>
    </xdr:from>
    <xdr:ext cx="599010" cy="259045"/>
    <xdr:sp macro="" textlink="">
      <xdr:nvSpPr>
        <xdr:cNvPr id="203" name="テキスト ボックス 202"/>
        <xdr:cNvSpPr txBox="1"/>
      </xdr:nvSpPr>
      <xdr:spPr>
        <a:xfrm>
          <a:off x="2608795" y="1245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161355</xdr:rowOff>
    </xdr:from>
    <xdr:to>
      <xdr:col>10</xdr:col>
      <xdr:colOff>165100</xdr:colOff>
      <xdr:row>74</xdr:row>
      <xdr:rowOff>91505</xdr:rowOff>
    </xdr:to>
    <xdr:sp macro="" textlink="">
      <xdr:nvSpPr>
        <xdr:cNvPr id="204" name="楕円 203"/>
        <xdr:cNvSpPr/>
      </xdr:nvSpPr>
      <xdr:spPr>
        <a:xfrm>
          <a:off x="1968500" y="126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108032</xdr:rowOff>
    </xdr:from>
    <xdr:ext cx="599010" cy="259045"/>
    <xdr:sp macro="" textlink="">
      <xdr:nvSpPr>
        <xdr:cNvPr id="205" name="テキスト ボックス 204"/>
        <xdr:cNvSpPr txBox="1"/>
      </xdr:nvSpPr>
      <xdr:spPr>
        <a:xfrm>
          <a:off x="1719795" y="1245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19199</xdr:rowOff>
    </xdr:from>
    <xdr:to>
      <xdr:col>6</xdr:col>
      <xdr:colOff>38100</xdr:colOff>
      <xdr:row>76</xdr:row>
      <xdr:rowOff>120799</xdr:rowOff>
    </xdr:to>
    <xdr:sp macro="" textlink="">
      <xdr:nvSpPr>
        <xdr:cNvPr id="206" name="楕円 205"/>
        <xdr:cNvSpPr/>
      </xdr:nvSpPr>
      <xdr:spPr>
        <a:xfrm>
          <a:off x="1079500" y="130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111926</xdr:rowOff>
    </xdr:from>
    <xdr:ext cx="599010" cy="259045"/>
    <xdr:sp macro="" textlink="">
      <xdr:nvSpPr>
        <xdr:cNvPr id="207" name="テキスト ボックス 206"/>
        <xdr:cNvSpPr txBox="1"/>
      </xdr:nvSpPr>
      <xdr:spPr>
        <a:xfrm>
          <a:off x="830795" y="1314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149594</xdr:rowOff>
    </xdr:from>
    <xdr:to>
      <xdr:col>24</xdr:col>
      <xdr:colOff>63500</xdr:colOff>
      <xdr:row>93</xdr:row>
      <xdr:rowOff>8750</xdr:rowOff>
    </xdr:to>
    <xdr:cxnSp macro="">
      <xdr:nvCxnSpPr>
        <xdr:cNvPr id="237" name="直線コネクタ 236"/>
        <xdr:cNvCxnSpPr/>
      </xdr:nvCxnSpPr>
      <xdr:spPr>
        <a:xfrm>
          <a:off x="3797300" y="15922994"/>
          <a:ext cx="8382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165863</xdr:rowOff>
    </xdr:from>
    <xdr:to>
      <xdr:col>19</xdr:col>
      <xdr:colOff>177800</xdr:colOff>
      <xdr:row>92</xdr:row>
      <xdr:rowOff>149594</xdr:rowOff>
    </xdr:to>
    <xdr:cxnSp macro="">
      <xdr:nvCxnSpPr>
        <xdr:cNvPr id="240" name="直線コネクタ 239"/>
        <xdr:cNvCxnSpPr/>
      </xdr:nvCxnSpPr>
      <xdr:spPr>
        <a:xfrm>
          <a:off x="2908300" y="15767813"/>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165863</xdr:rowOff>
    </xdr:from>
    <xdr:to>
      <xdr:col>15</xdr:col>
      <xdr:colOff>50800</xdr:colOff>
      <xdr:row>92</xdr:row>
      <xdr:rowOff>53975</xdr:rowOff>
    </xdr:to>
    <xdr:cxnSp macro="">
      <xdr:nvCxnSpPr>
        <xdr:cNvPr id="243" name="直線コネクタ 242"/>
        <xdr:cNvCxnSpPr/>
      </xdr:nvCxnSpPr>
      <xdr:spPr>
        <a:xfrm flipV="1">
          <a:off x="2019300" y="15767813"/>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53975</xdr:rowOff>
    </xdr:from>
    <xdr:to>
      <xdr:col>10</xdr:col>
      <xdr:colOff>114300</xdr:colOff>
      <xdr:row>94</xdr:row>
      <xdr:rowOff>68148</xdr:rowOff>
    </xdr:to>
    <xdr:cxnSp macro="">
      <xdr:nvCxnSpPr>
        <xdr:cNvPr id="246" name="直線コネクタ 245"/>
        <xdr:cNvCxnSpPr/>
      </xdr:nvCxnSpPr>
      <xdr:spPr>
        <a:xfrm flipV="1">
          <a:off x="1130300" y="15827375"/>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129400</xdr:rowOff>
    </xdr:from>
    <xdr:to>
      <xdr:col>24</xdr:col>
      <xdr:colOff>114300</xdr:colOff>
      <xdr:row>93</xdr:row>
      <xdr:rowOff>59550</xdr:rowOff>
    </xdr:to>
    <xdr:sp macro="" textlink="">
      <xdr:nvSpPr>
        <xdr:cNvPr id="256" name="楕円 255"/>
        <xdr:cNvSpPr/>
      </xdr:nvSpPr>
      <xdr:spPr>
        <a:xfrm>
          <a:off x="4584700" y="159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152277</xdr:rowOff>
    </xdr:from>
    <xdr:ext cx="599010" cy="259045"/>
    <xdr:sp macro="" textlink="">
      <xdr:nvSpPr>
        <xdr:cNvPr id="257" name="衛生費該当値テキスト"/>
        <xdr:cNvSpPr txBox="1"/>
      </xdr:nvSpPr>
      <xdr:spPr>
        <a:xfrm>
          <a:off x="4686300" y="1575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98794</xdr:rowOff>
    </xdr:from>
    <xdr:to>
      <xdr:col>20</xdr:col>
      <xdr:colOff>38100</xdr:colOff>
      <xdr:row>93</xdr:row>
      <xdr:rowOff>28944</xdr:rowOff>
    </xdr:to>
    <xdr:sp macro="" textlink="">
      <xdr:nvSpPr>
        <xdr:cNvPr id="258" name="楕円 257"/>
        <xdr:cNvSpPr/>
      </xdr:nvSpPr>
      <xdr:spPr>
        <a:xfrm>
          <a:off x="3746500" y="158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45471</xdr:rowOff>
    </xdr:from>
    <xdr:ext cx="599010" cy="259045"/>
    <xdr:sp macro="" textlink="">
      <xdr:nvSpPr>
        <xdr:cNvPr id="259" name="テキスト ボックス 258"/>
        <xdr:cNvSpPr txBox="1"/>
      </xdr:nvSpPr>
      <xdr:spPr>
        <a:xfrm>
          <a:off x="3497795" y="1564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115063</xdr:rowOff>
    </xdr:from>
    <xdr:to>
      <xdr:col>15</xdr:col>
      <xdr:colOff>101600</xdr:colOff>
      <xdr:row>92</xdr:row>
      <xdr:rowOff>45213</xdr:rowOff>
    </xdr:to>
    <xdr:sp macro="" textlink="">
      <xdr:nvSpPr>
        <xdr:cNvPr id="260" name="楕円 259"/>
        <xdr:cNvSpPr/>
      </xdr:nvSpPr>
      <xdr:spPr>
        <a:xfrm>
          <a:off x="2857500" y="157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61740</xdr:rowOff>
    </xdr:from>
    <xdr:ext cx="599010" cy="259045"/>
    <xdr:sp macro="" textlink="">
      <xdr:nvSpPr>
        <xdr:cNvPr id="261" name="テキスト ボックス 260"/>
        <xdr:cNvSpPr txBox="1"/>
      </xdr:nvSpPr>
      <xdr:spPr>
        <a:xfrm>
          <a:off x="2608795" y="1549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3175</xdr:rowOff>
    </xdr:from>
    <xdr:to>
      <xdr:col>10</xdr:col>
      <xdr:colOff>165100</xdr:colOff>
      <xdr:row>92</xdr:row>
      <xdr:rowOff>104775</xdr:rowOff>
    </xdr:to>
    <xdr:sp macro="" textlink="">
      <xdr:nvSpPr>
        <xdr:cNvPr id="262" name="楕円 261"/>
        <xdr:cNvSpPr/>
      </xdr:nvSpPr>
      <xdr:spPr>
        <a:xfrm>
          <a:off x="1968500" y="15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121302</xdr:rowOff>
    </xdr:from>
    <xdr:ext cx="599010" cy="259045"/>
    <xdr:sp macro="" textlink="">
      <xdr:nvSpPr>
        <xdr:cNvPr id="263" name="テキスト ボックス 262"/>
        <xdr:cNvSpPr txBox="1"/>
      </xdr:nvSpPr>
      <xdr:spPr>
        <a:xfrm>
          <a:off x="1719795" y="1555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17348</xdr:rowOff>
    </xdr:from>
    <xdr:to>
      <xdr:col>6</xdr:col>
      <xdr:colOff>38100</xdr:colOff>
      <xdr:row>94</xdr:row>
      <xdr:rowOff>118948</xdr:rowOff>
    </xdr:to>
    <xdr:sp macro="" textlink="">
      <xdr:nvSpPr>
        <xdr:cNvPr id="264" name="楕円 263"/>
        <xdr:cNvSpPr/>
      </xdr:nvSpPr>
      <xdr:spPr>
        <a:xfrm>
          <a:off x="1079500" y="161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135475</xdr:rowOff>
    </xdr:from>
    <xdr:ext cx="534377" cy="259045"/>
    <xdr:sp macro="" textlink="">
      <xdr:nvSpPr>
        <xdr:cNvPr id="265" name="テキスト ボックス 264"/>
        <xdr:cNvSpPr txBox="1"/>
      </xdr:nvSpPr>
      <xdr:spPr>
        <a:xfrm>
          <a:off x="863111" y="159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28372</xdr:rowOff>
    </xdr:from>
    <xdr:to>
      <xdr:col>54</xdr:col>
      <xdr:colOff>189865</xdr:colOff>
      <xdr:row>38</xdr:row>
      <xdr:rowOff>139700</xdr:rowOff>
    </xdr:to>
    <xdr:cxnSp macro="">
      <xdr:nvCxnSpPr>
        <xdr:cNvPr id="287" name="直線コネクタ 286"/>
        <xdr:cNvCxnSpPr/>
      </xdr:nvCxnSpPr>
      <xdr:spPr>
        <a:xfrm flipV="1">
          <a:off x="10475595" y="5686222"/>
          <a:ext cx="1270" cy="96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146499</xdr:rowOff>
    </xdr:from>
    <xdr:ext cx="469744" cy="259045"/>
    <xdr:sp macro="" textlink="">
      <xdr:nvSpPr>
        <xdr:cNvPr id="290" name="労働費最大値テキスト"/>
        <xdr:cNvSpPr txBox="1"/>
      </xdr:nvSpPr>
      <xdr:spPr>
        <a:xfrm>
          <a:off x="10528300" y="546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28372</xdr:rowOff>
    </xdr:from>
    <xdr:to>
      <xdr:col>55</xdr:col>
      <xdr:colOff>88900</xdr:colOff>
      <xdr:row>33</xdr:row>
      <xdr:rowOff>28372</xdr:rowOff>
    </xdr:to>
    <xdr:cxnSp macro="">
      <xdr:nvCxnSpPr>
        <xdr:cNvPr id="291" name="直線コネクタ 290"/>
        <xdr:cNvCxnSpPr/>
      </xdr:nvCxnSpPr>
      <xdr:spPr>
        <a:xfrm>
          <a:off x="10388600" y="568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28372</xdr:rowOff>
    </xdr:from>
    <xdr:to>
      <xdr:col>55</xdr:col>
      <xdr:colOff>0</xdr:colOff>
      <xdr:row>33</xdr:row>
      <xdr:rowOff>107010</xdr:rowOff>
    </xdr:to>
    <xdr:cxnSp macro="">
      <xdr:nvCxnSpPr>
        <xdr:cNvPr id="292" name="直線コネクタ 291"/>
        <xdr:cNvCxnSpPr/>
      </xdr:nvCxnSpPr>
      <xdr:spPr>
        <a:xfrm flipV="1">
          <a:off x="9639300" y="5686222"/>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165168</xdr:rowOff>
    </xdr:from>
    <xdr:ext cx="378565" cy="259045"/>
    <xdr:sp macro="" textlink="">
      <xdr:nvSpPr>
        <xdr:cNvPr id="293" name="労働費平均値テキスト"/>
        <xdr:cNvSpPr txBox="1"/>
      </xdr:nvSpPr>
      <xdr:spPr>
        <a:xfrm>
          <a:off x="10528300" y="65088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15291</xdr:rowOff>
    </xdr:from>
    <xdr:to>
      <xdr:col>55</xdr:col>
      <xdr:colOff>50800</xdr:colOff>
      <xdr:row>38</xdr:row>
      <xdr:rowOff>116891</xdr:rowOff>
    </xdr:to>
    <xdr:sp macro="" textlink="">
      <xdr:nvSpPr>
        <xdr:cNvPr id="294" name="フローチャート: 判断 293"/>
        <xdr:cNvSpPr/>
      </xdr:nvSpPr>
      <xdr:spPr>
        <a:xfrm>
          <a:off x="104267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107010</xdr:rowOff>
    </xdr:from>
    <xdr:to>
      <xdr:col>50</xdr:col>
      <xdr:colOff>114300</xdr:colOff>
      <xdr:row>33</xdr:row>
      <xdr:rowOff>134671</xdr:rowOff>
    </xdr:to>
    <xdr:cxnSp macro="">
      <xdr:nvCxnSpPr>
        <xdr:cNvPr id="295" name="直線コネクタ 294"/>
        <xdr:cNvCxnSpPr/>
      </xdr:nvCxnSpPr>
      <xdr:spPr>
        <a:xfrm flipV="1">
          <a:off x="8750300" y="5764860"/>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121133</xdr:rowOff>
    </xdr:from>
    <xdr:to>
      <xdr:col>50</xdr:col>
      <xdr:colOff>165100</xdr:colOff>
      <xdr:row>38</xdr:row>
      <xdr:rowOff>51282</xdr:rowOff>
    </xdr:to>
    <xdr:sp macro="" textlink="">
      <xdr:nvSpPr>
        <xdr:cNvPr id="296" name="フローチャート: 判断 295"/>
        <xdr:cNvSpPr/>
      </xdr:nvSpPr>
      <xdr:spPr>
        <a:xfrm>
          <a:off x="9588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42410</xdr:rowOff>
    </xdr:from>
    <xdr:ext cx="378565" cy="259045"/>
    <xdr:sp macro="" textlink="">
      <xdr:nvSpPr>
        <xdr:cNvPr id="297" name="テキスト ボックス 296"/>
        <xdr:cNvSpPr txBox="1"/>
      </xdr:nvSpPr>
      <xdr:spPr>
        <a:xfrm>
          <a:off x="9450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18999</xdr:rowOff>
    </xdr:from>
    <xdr:to>
      <xdr:col>45</xdr:col>
      <xdr:colOff>177800</xdr:colOff>
      <xdr:row>33</xdr:row>
      <xdr:rowOff>134671</xdr:rowOff>
    </xdr:to>
    <xdr:cxnSp macro="">
      <xdr:nvCxnSpPr>
        <xdr:cNvPr id="298" name="直線コネクタ 297"/>
        <xdr:cNvCxnSpPr/>
      </xdr:nvCxnSpPr>
      <xdr:spPr>
        <a:xfrm>
          <a:off x="7861300" y="5676849"/>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76784</xdr:rowOff>
    </xdr:from>
    <xdr:to>
      <xdr:col>46</xdr:col>
      <xdr:colOff>38100</xdr:colOff>
      <xdr:row>38</xdr:row>
      <xdr:rowOff>6934</xdr:rowOff>
    </xdr:to>
    <xdr:sp macro="" textlink="">
      <xdr:nvSpPr>
        <xdr:cNvPr id="299" name="フローチャート: 判断 298"/>
        <xdr:cNvSpPr/>
      </xdr:nvSpPr>
      <xdr:spPr>
        <a:xfrm>
          <a:off x="86995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169511</xdr:rowOff>
    </xdr:from>
    <xdr:ext cx="378565" cy="259045"/>
    <xdr:sp macro="" textlink="">
      <xdr:nvSpPr>
        <xdr:cNvPr id="300" name="テキスト ボックス 299"/>
        <xdr:cNvSpPr txBox="1"/>
      </xdr:nvSpPr>
      <xdr:spPr>
        <a:xfrm>
          <a:off x="8561017" y="651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99695</xdr:rowOff>
    </xdr:from>
    <xdr:to>
      <xdr:col>41</xdr:col>
      <xdr:colOff>50800</xdr:colOff>
      <xdr:row>33</xdr:row>
      <xdr:rowOff>18999</xdr:rowOff>
    </xdr:to>
    <xdr:cxnSp macro="">
      <xdr:nvCxnSpPr>
        <xdr:cNvPr id="301" name="直線コネクタ 300"/>
        <xdr:cNvCxnSpPr/>
      </xdr:nvCxnSpPr>
      <xdr:spPr>
        <a:xfrm>
          <a:off x="6972300" y="5414645"/>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120676</xdr:rowOff>
    </xdr:from>
    <xdr:to>
      <xdr:col>41</xdr:col>
      <xdr:colOff>101600</xdr:colOff>
      <xdr:row>37</xdr:row>
      <xdr:rowOff>50826</xdr:rowOff>
    </xdr:to>
    <xdr:sp macro="" textlink="">
      <xdr:nvSpPr>
        <xdr:cNvPr id="302" name="フローチャート: 判断 301"/>
        <xdr:cNvSpPr/>
      </xdr:nvSpPr>
      <xdr:spPr>
        <a:xfrm>
          <a:off x="7810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41953</xdr:rowOff>
    </xdr:from>
    <xdr:ext cx="469744" cy="259045"/>
    <xdr:sp macro="" textlink="">
      <xdr:nvSpPr>
        <xdr:cNvPr id="303" name="テキスト ボックス 302"/>
        <xdr:cNvSpPr txBox="1"/>
      </xdr:nvSpPr>
      <xdr:spPr>
        <a:xfrm>
          <a:off x="7626428" y="63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304" name="フローチャート: 判断 303"/>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89273</xdr:rowOff>
    </xdr:from>
    <xdr:ext cx="469744" cy="259045"/>
    <xdr:sp macro="" textlink="">
      <xdr:nvSpPr>
        <xdr:cNvPr id="305" name="テキスト ボックス 304"/>
        <xdr:cNvSpPr txBox="1"/>
      </xdr:nvSpPr>
      <xdr:spPr>
        <a:xfrm>
          <a:off x="6737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149022</xdr:rowOff>
    </xdr:from>
    <xdr:to>
      <xdr:col>55</xdr:col>
      <xdr:colOff>50800</xdr:colOff>
      <xdr:row>33</xdr:row>
      <xdr:rowOff>79172</xdr:rowOff>
    </xdr:to>
    <xdr:sp macro="" textlink="">
      <xdr:nvSpPr>
        <xdr:cNvPr id="311" name="楕円 310"/>
        <xdr:cNvSpPr/>
      </xdr:nvSpPr>
      <xdr:spPr>
        <a:xfrm>
          <a:off x="10426700" y="5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102049</xdr:rowOff>
    </xdr:from>
    <xdr:ext cx="469744" cy="259045"/>
    <xdr:sp macro="" textlink="">
      <xdr:nvSpPr>
        <xdr:cNvPr id="312" name="労働費該当値テキスト"/>
        <xdr:cNvSpPr txBox="1"/>
      </xdr:nvSpPr>
      <xdr:spPr>
        <a:xfrm>
          <a:off x="10528300" y="55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56210</xdr:rowOff>
    </xdr:from>
    <xdr:to>
      <xdr:col>50</xdr:col>
      <xdr:colOff>165100</xdr:colOff>
      <xdr:row>33</xdr:row>
      <xdr:rowOff>157810</xdr:rowOff>
    </xdr:to>
    <xdr:sp macro="" textlink="">
      <xdr:nvSpPr>
        <xdr:cNvPr id="313" name="楕円 312"/>
        <xdr:cNvSpPr/>
      </xdr:nvSpPr>
      <xdr:spPr>
        <a:xfrm>
          <a:off x="9588500" y="57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2887</xdr:rowOff>
    </xdr:from>
    <xdr:ext cx="469744" cy="259045"/>
    <xdr:sp macro="" textlink="">
      <xdr:nvSpPr>
        <xdr:cNvPr id="314" name="テキスト ボックス 313"/>
        <xdr:cNvSpPr txBox="1"/>
      </xdr:nvSpPr>
      <xdr:spPr>
        <a:xfrm>
          <a:off x="9404428" y="54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83871</xdr:rowOff>
    </xdr:from>
    <xdr:to>
      <xdr:col>46</xdr:col>
      <xdr:colOff>38100</xdr:colOff>
      <xdr:row>34</xdr:row>
      <xdr:rowOff>14021</xdr:rowOff>
    </xdr:to>
    <xdr:sp macro="" textlink="">
      <xdr:nvSpPr>
        <xdr:cNvPr id="315" name="楕円 314"/>
        <xdr:cNvSpPr/>
      </xdr:nvSpPr>
      <xdr:spPr>
        <a:xfrm>
          <a:off x="8699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30548</xdr:rowOff>
    </xdr:from>
    <xdr:ext cx="469744" cy="259045"/>
    <xdr:sp macro="" textlink="">
      <xdr:nvSpPr>
        <xdr:cNvPr id="316" name="テキスト ボックス 315"/>
        <xdr:cNvSpPr txBox="1"/>
      </xdr:nvSpPr>
      <xdr:spPr>
        <a:xfrm>
          <a:off x="8515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139649</xdr:rowOff>
    </xdr:from>
    <xdr:to>
      <xdr:col>41</xdr:col>
      <xdr:colOff>101600</xdr:colOff>
      <xdr:row>33</xdr:row>
      <xdr:rowOff>69799</xdr:rowOff>
    </xdr:to>
    <xdr:sp macro="" textlink="">
      <xdr:nvSpPr>
        <xdr:cNvPr id="317" name="楕円 316"/>
        <xdr:cNvSpPr/>
      </xdr:nvSpPr>
      <xdr:spPr>
        <a:xfrm>
          <a:off x="7810500" y="56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86326</xdr:rowOff>
    </xdr:from>
    <xdr:ext cx="469744" cy="259045"/>
    <xdr:sp macro="" textlink="">
      <xdr:nvSpPr>
        <xdr:cNvPr id="318" name="テキスト ボックス 317"/>
        <xdr:cNvSpPr txBox="1"/>
      </xdr:nvSpPr>
      <xdr:spPr>
        <a:xfrm>
          <a:off x="7626428" y="54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48895</xdr:rowOff>
    </xdr:from>
    <xdr:to>
      <xdr:col>36</xdr:col>
      <xdr:colOff>165100</xdr:colOff>
      <xdr:row>31</xdr:row>
      <xdr:rowOff>150495</xdr:rowOff>
    </xdr:to>
    <xdr:sp macro="" textlink="">
      <xdr:nvSpPr>
        <xdr:cNvPr id="319" name="楕円 318"/>
        <xdr:cNvSpPr/>
      </xdr:nvSpPr>
      <xdr:spPr>
        <a:xfrm>
          <a:off x="6921500" y="53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167022</xdr:rowOff>
    </xdr:from>
    <xdr:ext cx="469744" cy="259045"/>
    <xdr:sp macro="" textlink="">
      <xdr:nvSpPr>
        <xdr:cNvPr id="320" name="テキスト ボックス 319"/>
        <xdr:cNvSpPr txBox="1"/>
      </xdr:nvSpPr>
      <xdr:spPr>
        <a:xfrm>
          <a:off x="6737428" y="51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4" name="直線コネクタ 343"/>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5"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6" name="直線コネクタ 345"/>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7"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48" name="直線コネクタ 347"/>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51811</xdr:rowOff>
    </xdr:from>
    <xdr:to>
      <xdr:col>55</xdr:col>
      <xdr:colOff>0</xdr:colOff>
      <xdr:row>58</xdr:row>
      <xdr:rowOff>58909</xdr:rowOff>
    </xdr:to>
    <xdr:cxnSp macro="">
      <xdr:nvCxnSpPr>
        <xdr:cNvPr id="349" name="直線コネクタ 348"/>
        <xdr:cNvCxnSpPr/>
      </xdr:nvCxnSpPr>
      <xdr:spPr>
        <a:xfrm flipV="1">
          <a:off x="9639300" y="9995911"/>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0"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1" name="フローチャート: 判断 350"/>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567</xdr:rowOff>
    </xdr:from>
    <xdr:to>
      <xdr:col>50</xdr:col>
      <xdr:colOff>114300</xdr:colOff>
      <xdr:row>58</xdr:row>
      <xdr:rowOff>58909</xdr:rowOff>
    </xdr:to>
    <xdr:cxnSp macro="">
      <xdr:nvCxnSpPr>
        <xdr:cNvPr id="352" name="直線コネクタ 351"/>
        <xdr:cNvCxnSpPr/>
      </xdr:nvCxnSpPr>
      <xdr:spPr>
        <a:xfrm>
          <a:off x="8750300" y="9944667"/>
          <a:ext cx="889000" cy="5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3" name="フローチャート: 判断 352"/>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4" name="テキスト ボックス 353"/>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xdr:rowOff>
    </xdr:from>
    <xdr:to>
      <xdr:col>45</xdr:col>
      <xdr:colOff>177800</xdr:colOff>
      <xdr:row>58</xdr:row>
      <xdr:rowOff>54817</xdr:rowOff>
    </xdr:to>
    <xdr:cxnSp macro="">
      <xdr:nvCxnSpPr>
        <xdr:cNvPr id="355" name="直線コネクタ 354"/>
        <xdr:cNvCxnSpPr/>
      </xdr:nvCxnSpPr>
      <xdr:spPr>
        <a:xfrm flipV="1">
          <a:off x="7861300" y="9944667"/>
          <a:ext cx="889000" cy="5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6" name="フローチャート: 判断 355"/>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7" name="テキスト ボックス 356"/>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54817</xdr:rowOff>
    </xdr:from>
    <xdr:to>
      <xdr:col>41</xdr:col>
      <xdr:colOff>50800</xdr:colOff>
      <xdr:row>58</xdr:row>
      <xdr:rowOff>91134</xdr:rowOff>
    </xdr:to>
    <xdr:cxnSp macro="">
      <xdr:nvCxnSpPr>
        <xdr:cNvPr id="358" name="直線コネクタ 357"/>
        <xdr:cNvCxnSpPr/>
      </xdr:nvCxnSpPr>
      <xdr:spPr>
        <a:xfrm flipV="1">
          <a:off x="6972300" y="9998917"/>
          <a:ext cx="889000" cy="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59" name="フローチャート: 判断 358"/>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0" name="テキスト ボックス 359"/>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1" name="フローチャート: 判断 360"/>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2" name="テキスト ボックス 361"/>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xdr:rowOff>
    </xdr:from>
    <xdr:to>
      <xdr:col>55</xdr:col>
      <xdr:colOff>50800</xdr:colOff>
      <xdr:row>58</xdr:row>
      <xdr:rowOff>102611</xdr:rowOff>
    </xdr:to>
    <xdr:sp macro="" textlink="">
      <xdr:nvSpPr>
        <xdr:cNvPr id="368" name="楕円 367"/>
        <xdr:cNvSpPr/>
      </xdr:nvSpPr>
      <xdr:spPr>
        <a:xfrm>
          <a:off x="10426700" y="99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87388</xdr:rowOff>
    </xdr:from>
    <xdr:ext cx="534377" cy="259045"/>
    <xdr:sp macro="" textlink="">
      <xdr:nvSpPr>
        <xdr:cNvPr id="369" name="農林水産業費該当値テキスト"/>
        <xdr:cNvSpPr txBox="1"/>
      </xdr:nvSpPr>
      <xdr:spPr>
        <a:xfrm>
          <a:off x="10528300" y="98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8109</xdr:rowOff>
    </xdr:from>
    <xdr:to>
      <xdr:col>50</xdr:col>
      <xdr:colOff>165100</xdr:colOff>
      <xdr:row>58</xdr:row>
      <xdr:rowOff>109709</xdr:rowOff>
    </xdr:to>
    <xdr:sp macro="" textlink="">
      <xdr:nvSpPr>
        <xdr:cNvPr id="370" name="楕円 369"/>
        <xdr:cNvSpPr/>
      </xdr:nvSpPr>
      <xdr:spPr>
        <a:xfrm>
          <a:off x="9588500" y="995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100836</xdr:rowOff>
    </xdr:from>
    <xdr:ext cx="534377" cy="259045"/>
    <xdr:sp macro="" textlink="">
      <xdr:nvSpPr>
        <xdr:cNvPr id="371" name="テキスト ボックス 370"/>
        <xdr:cNvSpPr txBox="1"/>
      </xdr:nvSpPr>
      <xdr:spPr>
        <a:xfrm>
          <a:off x="9372111" y="10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121217</xdr:rowOff>
    </xdr:from>
    <xdr:to>
      <xdr:col>46</xdr:col>
      <xdr:colOff>38100</xdr:colOff>
      <xdr:row>58</xdr:row>
      <xdr:rowOff>51367</xdr:rowOff>
    </xdr:to>
    <xdr:sp macro="" textlink="">
      <xdr:nvSpPr>
        <xdr:cNvPr id="372" name="楕円 371"/>
        <xdr:cNvSpPr/>
      </xdr:nvSpPr>
      <xdr:spPr>
        <a:xfrm>
          <a:off x="8699500" y="98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42494</xdr:rowOff>
    </xdr:from>
    <xdr:ext cx="534377" cy="259045"/>
    <xdr:sp macro="" textlink="">
      <xdr:nvSpPr>
        <xdr:cNvPr id="373" name="テキスト ボックス 372"/>
        <xdr:cNvSpPr txBox="1"/>
      </xdr:nvSpPr>
      <xdr:spPr>
        <a:xfrm>
          <a:off x="8483111" y="99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4017</xdr:rowOff>
    </xdr:from>
    <xdr:to>
      <xdr:col>41</xdr:col>
      <xdr:colOff>101600</xdr:colOff>
      <xdr:row>58</xdr:row>
      <xdr:rowOff>105617</xdr:rowOff>
    </xdr:to>
    <xdr:sp macro="" textlink="">
      <xdr:nvSpPr>
        <xdr:cNvPr id="374" name="楕円 373"/>
        <xdr:cNvSpPr/>
      </xdr:nvSpPr>
      <xdr:spPr>
        <a:xfrm>
          <a:off x="7810500" y="99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96744</xdr:rowOff>
    </xdr:from>
    <xdr:ext cx="534377" cy="259045"/>
    <xdr:sp macro="" textlink="">
      <xdr:nvSpPr>
        <xdr:cNvPr id="375" name="テキスト ボックス 374"/>
        <xdr:cNvSpPr txBox="1"/>
      </xdr:nvSpPr>
      <xdr:spPr>
        <a:xfrm>
          <a:off x="7594111" y="100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40334</xdr:rowOff>
    </xdr:from>
    <xdr:to>
      <xdr:col>36</xdr:col>
      <xdr:colOff>165100</xdr:colOff>
      <xdr:row>58</xdr:row>
      <xdr:rowOff>141934</xdr:rowOff>
    </xdr:to>
    <xdr:sp macro="" textlink="">
      <xdr:nvSpPr>
        <xdr:cNvPr id="376" name="楕円 375"/>
        <xdr:cNvSpPr/>
      </xdr:nvSpPr>
      <xdr:spPr>
        <a:xfrm>
          <a:off x="6921500" y="99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133061</xdr:rowOff>
    </xdr:from>
    <xdr:ext cx="534377" cy="259045"/>
    <xdr:sp macro="" textlink="">
      <xdr:nvSpPr>
        <xdr:cNvPr id="377" name="テキスト ボックス 376"/>
        <xdr:cNvSpPr txBox="1"/>
      </xdr:nvSpPr>
      <xdr:spPr>
        <a:xfrm>
          <a:off x="6705111" y="100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1" name="直線コネクタ 400"/>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2"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3" name="直線コネクタ 402"/>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4"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5" name="直線コネクタ 404"/>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136717</xdr:rowOff>
    </xdr:from>
    <xdr:to>
      <xdr:col>55</xdr:col>
      <xdr:colOff>0</xdr:colOff>
      <xdr:row>78</xdr:row>
      <xdr:rowOff>139723</xdr:rowOff>
    </xdr:to>
    <xdr:cxnSp macro="">
      <xdr:nvCxnSpPr>
        <xdr:cNvPr id="406" name="直線コネクタ 405"/>
        <xdr:cNvCxnSpPr/>
      </xdr:nvCxnSpPr>
      <xdr:spPr>
        <a:xfrm>
          <a:off x="9639300" y="13509817"/>
          <a:ext cx="8382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7"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08" name="フローチャート: 判断 407"/>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113012</xdr:rowOff>
    </xdr:from>
    <xdr:to>
      <xdr:col>50</xdr:col>
      <xdr:colOff>114300</xdr:colOff>
      <xdr:row>78</xdr:row>
      <xdr:rowOff>136717</xdr:rowOff>
    </xdr:to>
    <xdr:cxnSp macro="">
      <xdr:nvCxnSpPr>
        <xdr:cNvPr id="409" name="直線コネクタ 408"/>
        <xdr:cNvCxnSpPr/>
      </xdr:nvCxnSpPr>
      <xdr:spPr>
        <a:xfrm>
          <a:off x="8750300" y="13486112"/>
          <a:ext cx="8890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0" name="フローチャート: 判断 409"/>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1" name="テキスト ボックス 410"/>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98639</xdr:rowOff>
    </xdr:from>
    <xdr:to>
      <xdr:col>45</xdr:col>
      <xdr:colOff>177800</xdr:colOff>
      <xdr:row>78</xdr:row>
      <xdr:rowOff>113012</xdr:rowOff>
    </xdr:to>
    <xdr:cxnSp macro="">
      <xdr:nvCxnSpPr>
        <xdr:cNvPr id="412" name="直線コネクタ 411"/>
        <xdr:cNvCxnSpPr/>
      </xdr:nvCxnSpPr>
      <xdr:spPr>
        <a:xfrm>
          <a:off x="7861300" y="13471739"/>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3" name="フローチャート: 判断 412"/>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4" name="テキスト ボックス 413"/>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98639</xdr:rowOff>
    </xdr:from>
    <xdr:to>
      <xdr:col>41</xdr:col>
      <xdr:colOff>50800</xdr:colOff>
      <xdr:row>78</xdr:row>
      <xdr:rowOff>131401</xdr:rowOff>
    </xdr:to>
    <xdr:cxnSp macro="">
      <xdr:nvCxnSpPr>
        <xdr:cNvPr id="415" name="直線コネクタ 414"/>
        <xdr:cNvCxnSpPr/>
      </xdr:nvCxnSpPr>
      <xdr:spPr>
        <a:xfrm flipV="1">
          <a:off x="6972300" y="13471739"/>
          <a:ext cx="889000" cy="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6" name="フローチャート: 判断 415"/>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7" name="テキスト ボックス 416"/>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18" name="フローチャート: 判断 417"/>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19" name="テキスト ボックス 418"/>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88923</xdr:rowOff>
    </xdr:from>
    <xdr:to>
      <xdr:col>55</xdr:col>
      <xdr:colOff>50800</xdr:colOff>
      <xdr:row>79</xdr:row>
      <xdr:rowOff>19073</xdr:rowOff>
    </xdr:to>
    <xdr:sp macro="" textlink="">
      <xdr:nvSpPr>
        <xdr:cNvPr id="425" name="楕円 424"/>
        <xdr:cNvSpPr/>
      </xdr:nvSpPr>
      <xdr:spPr>
        <a:xfrm>
          <a:off x="10426700" y="134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28393</xdr:rowOff>
    </xdr:from>
    <xdr:ext cx="534377" cy="259045"/>
    <xdr:sp macro="" textlink="">
      <xdr:nvSpPr>
        <xdr:cNvPr id="426" name="商工費該当値テキスト"/>
        <xdr:cNvSpPr txBox="1"/>
      </xdr:nvSpPr>
      <xdr:spPr>
        <a:xfrm>
          <a:off x="10528300" y="13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85917</xdr:rowOff>
    </xdr:from>
    <xdr:to>
      <xdr:col>50</xdr:col>
      <xdr:colOff>165100</xdr:colOff>
      <xdr:row>79</xdr:row>
      <xdr:rowOff>16067</xdr:rowOff>
    </xdr:to>
    <xdr:sp macro="" textlink="">
      <xdr:nvSpPr>
        <xdr:cNvPr id="427" name="楕円 426"/>
        <xdr:cNvSpPr/>
      </xdr:nvSpPr>
      <xdr:spPr>
        <a:xfrm>
          <a:off x="9588500" y="134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32594</xdr:rowOff>
    </xdr:from>
    <xdr:ext cx="534377" cy="259045"/>
    <xdr:sp macro="" textlink="">
      <xdr:nvSpPr>
        <xdr:cNvPr id="428" name="テキスト ボックス 427"/>
        <xdr:cNvSpPr txBox="1"/>
      </xdr:nvSpPr>
      <xdr:spPr>
        <a:xfrm>
          <a:off x="9372111" y="132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62212</xdr:rowOff>
    </xdr:from>
    <xdr:to>
      <xdr:col>46</xdr:col>
      <xdr:colOff>38100</xdr:colOff>
      <xdr:row>78</xdr:row>
      <xdr:rowOff>163812</xdr:rowOff>
    </xdr:to>
    <xdr:sp macro="" textlink="">
      <xdr:nvSpPr>
        <xdr:cNvPr id="429" name="楕円 428"/>
        <xdr:cNvSpPr/>
      </xdr:nvSpPr>
      <xdr:spPr>
        <a:xfrm>
          <a:off x="8699500" y="134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8889</xdr:rowOff>
    </xdr:from>
    <xdr:ext cx="534377" cy="259045"/>
    <xdr:sp macro="" textlink="">
      <xdr:nvSpPr>
        <xdr:cNvPr id="430" name="テキスト ボックス 429"/>
        <xdr:cNvSpPr txBox="1"/>
      </xdr:nvSpPr>
      <xdr:spPr>
        <a:xfrm>
          <a:off x="8483111" y="132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47839</xdr:rowOff>
    </xdr:from>
    <xdr:to>
      <xdr:col>41</xdr:col>
      <xdr:colOff>101600</xdr:colOff>
      <xdr:row>78</xdr:row>
      <xdr:rowOff>149439</xdr:rowOff>
    </xdr:to>
    <xdr:sp macro="" textlink="">
      <xdr:nvSpPr>
        <xdr:cNvPr id="431" name="楕円 430"/>
        <xdr:cNvSpPr/>
      </xdr:nvSpPr>
      <xdr:spPr>
        <a:xfrm>
          <a:off x="7810500" y="134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165966</xdr:rowOff>
    </xdr:from>
    <xdr:ext cx="534377" cy="259045"/>
    <xdr:sp macro="" textlink="">
      <xdr:nvSpPr>
        <xdr:cNvPr id="432" name="テキスト ボックス 431"/>
        <xdr:cNvSpPr txBox="1"/>
      </xdr:nvSpPr>
      <xdr:spPr>
        <a:xfrm>
          <a:off x="7594111" y="131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80601</xdr:rowOff>
    </xdr:from>
    <xdr:to>
      <xdr:col>36</xdr:col>
      <xdr:colOff>165100</xdr:colOff>
      <xdr:row>79</xdr:row>
      <xdr:rowOff>10751</xdr:rowOff>
    </xdr:to>
    <xdr:sp macro="" textlink="">
      <xdr:nvSpPr>
        <xdr:cNvPr id="433" name="楕円 432"/>
        <xdr:cNvSpPr/>
      </xdr:nvSpPr>
      <xdr:spPr>
        <a:xfrm>
          <a:off x="6921500" y="134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27278</xdr:rowOff>
    </xdr:from>
    <xdr:ext cx="534377" cy="259045"/>
    <xdr:sp macro="" textlink="">
      <xdr:nvSpPr>
        <xdr:cNvPr id="434" name="テキスト ボックス 433"/>
        <xdr:cNvSpPr txBox="1"/>
      </xdr:nvSpPr>
      <xdr:spPr>
        <a:xfrm>
          <a:off x="6705111" y="132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0" name="直線コネクタ 459"/>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1"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2" name="直線コネクタ 461"/>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3"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4" name="直線コネクタ 463"/>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105736</xdr:rowOff>
    </xdr:from>
    <xdr:to>
      <xdr:col>55</xdr:col>
      <xdr:colOff>0</xdr:colOff>
      <xdr:row>93</xdr:row>
      <xdr:rowOff>118898</xdr:rowOff>
    </xdr:to>
    <xdr:cxnSp macro="">
      <xdr:nvCxnSpPr>
        <xdr:cNvPr id="465" name="直線コネクタ 464"/>
        <xdr:cNvCxnSpPr/>
      </xdr:nvCxnSpPr>
      <xdr:spPr>
        <a:xfrm flipV="1">
          <a:off x="9639300" y="16050586"/>
          <a:ext cx="8382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6"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7" name="フローチャート: 判断 466"/>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118898</xdr:rowOff>
    </xdr:from>
    <xdr:to>
      <xdr:col>50</xdr:col>
      <xdr:colOff>114300</xdr:colOff>
      <xdr:row>94</xdr:row>
      <xdr:rowOff>95819</xdr:rowOff>
    </xdr:to>
    <xdr:cxnSp macro="">
      <xdr:nvCxnSpPr>
        <xdr:cNvPr id="468" name="直線コネクタ 467"/>
        <xdr:cNvCxnSpPr/>
      </xdr:nvCxnSpPr>
      <xdr:spPr>
        <a:xfrm flipV="1">
          <a:off x="8750300" y="16063748"/>
          <a:ext cx="889000" cy="1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69" name="フローチャート: 判断 468"/>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0" name="テキスト ボックス 469"/>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95819</xdr:rowOff>
    </xdr:from>
    <xdr:to>
      <xdr:col>45</xdr:col>
      <xdr:colOff>177800</xdr:colOff>
      <xdr:row>95</xdr:row>
      <xdr:rowOff>28753</xdr:rowOff>
    </xdr:to>
    <xdr:cxnSp macro="">
      <xdr:nvCxnSpPr>
        <xdr:cNvPr id="471" name="直線コネクタ 470"/>
        <xdr:cNvCxnSpPr/>
      </xdr:nvCxnSpPr>
      <xdr:spPr>
        <a:xfrm flipV="1">
          <a:off x="7861300" y="16212119"/>
          <a:ext cx="889000" cy="10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2" name="フローチャート: 判断 471"/>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3" name="テキスト ボックス 472"/>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28753</xdr:rowOff>
    </xdr:from>
    <xdr:to>
      <xdr:col>41</xdr:col>
      <xdr:colOff>50800</xdr:colOff>
      <xdr:row>95</xdr:row>
      <xdr:rowOff>87753</xdr:rowOff>
    </xdr:to>
    <xdr:cxnSp macro="">
      <xdr:nvCxnSpPr>
        <xdr:cNvPr id="474" name="直線コネクタ 473"/>
        <xdr:cNvCxnSpPr/>
      </xdr:nvCxnSpPr>
      <xdr:spPr>
        <a:xfrm flipV="1">
          <a:off x="6972300" y="16316503"/>
          <a:ext cx="889000" cy="5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5" name="フローチャート: 判断 474"/>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6" name="テキスト ボックス 475"/>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7" name="フローチャート: 判断 476"/>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78" name="テキスト ボックス 477"/>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54936</xdr:rowOff>
    </xdr:from>
    <xdr:to>
      <xdr:col>55</xdr:col>
      <xdr:colOff>50800</xdr:colOff>
      <xdr:row>93</xdr:row>
      <xdr:rowOff>156536</xdr:rowOff>
    </xdr:to>
    <xdr:sp macro="" textlink="">
      <xdr:nvSpPr>
        <xdr:cNvPr id="484" name="楕円 483"/>
        <xdr:cNvSpPr/>
      </xdr:nvSpPr>
      <xdr:spPr>
        <a:xfrm>
          <a:off x="10426700" y="159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77813</xdr:rowOff>
    </xdr:from>
    <xdr:ext cx="534377" cy="259045"/>
    <xdr:sp macro="" textlink="">
      <xdr:nvSpPr>
        <xdr:cNvPr id="485" name="土木費該当値テキスト"/>
        <xdr:cNvSpPr txBox="1"/>
      </xdr:nvSpPr>
      <xdr:spPr>
        <a:xfrm>
          <a:off x="10528300" y="158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68098</xdr:rowOff>
    </xdr:from>
    <xdr:to>
      <xdr:col>50</xdr:col>
      <xdr:colOff>165100</xdr:colOff>
      <xdr:row>93</xdr:row>
      <xdr:rowOff>169698</xdr:rowOff>
    </xdr:to>
    <xdr:sp macro="" textlink="">
      <xdr:nvSpPr>
        <xdr:cNvPr id="486" name="楕円 485"/>
        <xdr:cNvSpPr/>
      </xdr:nvSpPr>
      <xdr:spPr>
        <a:xfrm>
          <a:off x="9588500" y="160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14775</xdr:rowOff>
    </xdr:from>
    <xdr:ext cx="534377" cy="259045"/>
    <xdr:sp macro="" textlink="">
      <xdr:nvSpPr>
        <xdr:cNvPr id="487" name="テキスト ボックス 486"/>
        <xdr:cNvSpPr txBox="1"/>
      </xdr:nvSpPr>
      <xdr:spPr>
        <a:xfrm>
          <a:off x="9372111" y="157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45019</xdr:rowOff>
    </xdr:from>
    <xdr:to>
      <xdr:col>46</xdr:col>
      <xdr:colOff>38100</xdr:colOff>
      <xdr:row>94</xdr:row>
      <xdr:rowOff>146619</xdr:rowOff>
    </xdr:to>
    <xdr:sp macro="" textlink="">
      <xdr:nvSpPr>
        <xdr:cNvPr id="488" name="楕円 487"/>
        <xdr:cNvSpPr/>
      </xdr:nvSpPr>
      <xdr:spPr>
        <a:xfrm>
          <a:off x="8699500" y="161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163146</xdr:rowOff>
    </xdr:from>
    <xdr:ext cx="534377" cy="259045"/>
    <xdr:sp macro="" textlink="">
      <xdr:nvSpPr>
        <xdr:cNvPr id="489" name="テキスト ボックス 488"/>
        <xdr:cNvSpPr txBox="1"/>
      </xdr:nvSpPr>
      <xdr:spPr>
        <a:xfrm>
          <a:off x="8483111" y="159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149403</xdr:rowOff>
    </xdr:from>
    <xdr:to>
      <xdr:col>41</xdr:col>
      <xdr:colOff>101600</xdr:colOff>
      <xdr:row>95</xdr:row>
      <xdr:rowOff>79553</xdr:rowOff>
    </xdr:to>
    <xdr:sp macro="" textlink="">
      <xdr:nvSpPr>
        <xdr:cNvPr id="490" name="楕円 489"/>
        <xdr:cNvSpPr/>
      </xdr:nvSpPr>
      <xdr:spPr>
        <a:xfrm>
          <a:off x="7810500" y="162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96080</xdr:rowOff>
    </xdr:from>
    <xdr:ext cx="534377" cy="259045"/>
    <xdr:sp macro="" textlink="">
      <xdr:nvSpPr>
        <xdr:cNvPr id="491" name="テキスト ボックス 490"/>
        <xdr:cNvSpPr txBox="1"/>
      </xdr:nvSpPr>
      <xdr:spPr>
        <a:xfrm>
          <a:off x="7594111" y="160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36953</xdr:rowOff>
    </xdr:from>
    <xdr:to>
      <xdr:col>36</xdr:col>
      <xdr:colOff>165100</xdr:colOff>
      <xdr:row>95</xdr:row>
      <xdr:rowOff>138553</xdr:rowOff>
    </xdr:to>
    <xdr:sp macro="" textlink="">
      <xdr:nvSpPr>
        <xdr:cNvPr id="492" name="楕円 491"/>
        <xdr:cNvSpPr/>
      </xdr:nvSpPr>
      <xdr:spPr>
        <a:xfrm>
          <a:off x="6921500" y="16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155080</xdr:rowOff>
    </xdr:from>
    <xdr:ext cx="534377" cy="259045"/>
    <xdr:sp macro="" textlink="">
      <xdr:nvSpPr>
        <xdr:cNvPr id="493" name="テキスト ボックス 492"/>
        <xdr:cNvSpPr txBox="1"/>
      </xdr:nvSpPr>
      <xdr:spPr>
        <a:xfrm>
          <a:off x="6705111" y="1609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0" name="直線コネクタ 519"/>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1"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2" name="直線コネクタ 521"/>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3"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4" name="直線コネクタ 523"/>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94143</xdr:rowOff>
    </xdr:from>
    <xdr:to>
      <xdr:col>85</xdr:col>
      <xdr:colOff>127000</xdr:colOff>
      <xdr:row>35</xdr:row>
      <xdr:rowOff>171018</xdr:rowOff>
    </xdr:to>
    <xdr:cxnSp macro="">
      <xdr:nvCxnSpPr>
        <xdr:cNvPr id="525" name="直線コネクタ 524"/>
        <xdr:cNvCxnSpPr/>
      </xdr:nvCxnSpPr>
      <xdr:spPr>
        <a:xfrm flipV="1">
          <a:off x="15481300" y="6094893"/>
          <a:ext cx="8382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6" name="消防費平均値テキスト"/>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7" name="フローチャート: 判断 526"/>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144044</xdr:rowOff>
    </xdr:from>
    <xdr:to>
      <xdr:col>81</xdr:col>
      <xdr:colOff>50800</xdr:colOff>
      <xdr:row>35</xdr:row>
      <xdr:rowOff>171018</xdr:rowOff>
    </xdr:to>
    <xdr:cxnSp macro="">
      <xdr:nvCxnSpPr>
        <xdr:cNvPr id="528" name="直線コネクタ 527"/>
        <xdr:cNvCxnSpPr/>
      </xdr:nvCxnSpPr>
      <xdr:spPr>
        <a:xfrm>
          <a:off x="14592300" y="5630444"/>
          <a:ext cx="889000" cy="54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29" name="フローチャート: 判断 528"/>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0" name="テキスト ボックス 529"/>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144044</xdr:rowOff>
    </xdr:from>
    <xdr:to>
      <xdr:col>76</xdr:col>
      <xdr:colOff>114300</xdr:colOff>
      <xdr:row>36</xdr:row>
      <xdr:rowOff>78664</xdr:rowOff>
    </xdr:to>
    <xdr:cxnSp macro="">
      <xdr:nvCxnSpPr>
        <xdr:cNvPr id="531" name="直線コネクタ 530"/>
        <xdr:cNvCxnSpPr/>
      </xdr:nvCxnSpPr>
      <xdr:spPr>
        <a:xfrm flipV="1">
          <a:off x="13703300" y="5630444"/>
          <a:ext cx="889000" cy="6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2" name="フローチャート: 判断 531"/>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53709</xdr:rowOff>
    </xdr:from>
    <xdr:ext cx="534377" cy="259045"/>
    <xdr:sp macro="" textlink="">
      <xdr:nvSpPr>
        <xdr:cNvPr id="533" name="テキスト ボックス 532"/>
        <xdr:cNvSpPr txBox="1"/>
      </xdr:nvSpPr>
      <xdr:spPr>
        <a:xfrm>
          <a:off x="14325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78664</xdr:rowOff>
    </xdr:from>
    <xdr:to>
      <xdr:col>71</xdr:col>
      <xdr:colOff>177800</xdr:colOff>
      <xdr:row>36</xdr:row>
      <xdr:rowOff>119550</xdr:rowOff>
    </xdr:to>
    <xdr:cxnSp macro="">
      <xdr:nvCxnSpPr>
        <xdr:cNvPr id="534" name="直線コネクタ 533"/>
        <xdr:cNvCxnSpPr/>
      </xdr:nvCxnSpPr>
      <xdr:spPr>
        <a:xfrm flipV="1">
          <a:off x="12814300" y="6250864"/>
          <a:ext cx="8890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5" name="フローチャート: 判断 534"/>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6" name="テキスト ボックス 535"/>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7" name="フローチャート: 判断 536"/>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38" name="テキスト ボックス 537"/>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43343</xdr:rowOff>
    </xdr:from>
    <xdr:to>
      <xdr:col>85</xdr:col>
      <xdr:colOff>177800</xdr:colOff>
      <xdr:row>35</xdr:row>
      <xdr:rowOff>144943</xdr:rowOff>
    </xdr:to>
    <xdr:sp macro="" textlink="">
      <xdr:nvSpPr>
        <xdr:cNvPr id="544" name="楕円 543"/>
        <xdr:cNvSpPr/>
      </xdr:nvSpPr>
      <xdr:spPr>
        <a:xfrm>
          <a:off x="16268700" y="6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66220</xdr:rowOff>
    </xdr:from>
    <xdr:ext cx="534377" cy="259045"/>
    <xdr:sp macro="" textlink="">
      <xdr:nvSpPr>
        <xdr:cNvPr id="545" name="消防費該当値テキスト"/>
        <xdr:cNvSpPr txBox="1"/>
      </xdr:nvSpPr>
      <xdr:spPr>
        <a:xfrm>
          <a:off x="16370300" y="58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120218</xdr:rowOff>
    </xdr:from>
    <xdr:to>
      <xdr:col>81</xdr:col>
      <xdr:colOff>101600</xdr:colOff>
      <xdr:row>36</xdr:row>
      <xdr:rowOff>50368</xdr:rowOff>
    </xdr:to>
    <xdr:sp macro="" textlink="">
      <xdr:nvSpPr>
        <xdr:cNvPr id="546" name="楕円 545"/>
        <xdr:cNvSpPr/>
      </xdr:nvSpPr>
      <xdr:spPr>
        <a:xfrm>
          <a:off x="15430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41495</xdr:rowOff>
    </xdr:from>
    <xdr:ext cx="534377" cy="259045"/>
    <xdr:sp macro="" textlink="">
      <xdr:nvSpPr>
        <xdr:cNvPr id="547" name="テキスト ボックス 546"/>
        <xdr:cNvSpPr txBox="1"/>
      </xdr:nvSpPr>
      <xdr:spPr>
        <a:xfrm>
          <a:off x="15214111" y="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93244</xdr:rowOff>
    </xdr:from>
    <xdr:to>
      <xdr:col>76</xdr:col>
      <xdr:colOff>165100</xdr:colOff>
      <xdr:row>33</xdr:row>
      <xdr:rowOff>23394</xdr:rowOff>
    </xdr:to>
    <xdr:sp macro="" textlink="">
      <xdr:nvSpPr>
        <xdr:cNvPr id="548" name="楕円 547"/>
        <xdr:cNvSpPr/>
      </xdr:nvSpPr>
      <xdr:spPr>
        <a:xfrm>
          <a:off x="14541500" y="55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39921</xdr:rowOff>
    </xdr:from>
    <xdr:ext cx="534377" cy="259045"/>
    <xdr:sp macro="" textlink="">
      <xdr:nvSpPr>
        <xdr:cNvPr id="549" name="テキスト ボックス 548"/>
        <xdr:cNvSpPr txBox="1"/>
      </xdr:nvSpPr>
      <xdr:spPr>
        <a:xfrm>
          <a:off x="14325111" y="535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27864</xdr:rowOff>
    </xdr:from>
    <xdr:to>
      <xdr:col>72</xdr:col>
      <xdr:colOff>38100</xdr:colOff>
      <xdr:row>36</xdr:row>
      <xdr:rowOff>129464</xdr:rowOff>
    </xdr:to>
    <xdr:sp macro="" textlink="">
      <xdr:nvSpPr>
        <xdr:cNvPr id="550" name="楕円 549"/>
        <xdr:cNvSpPr/>
      </xdr:nvSpPr>
      <xdr:spPr>
        <a:xfrm>
          <a:off x="13652500" y="62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120591</xdr:rowOff>
    </xdr:from>
    <xdr:ext cx="534377" cy="259045"/>
    <xdr:sp macro="" textlink="">
      <xdr:nvSpPr>
        <xdr:cNvPr id="551" name="テキスト ボックス 550"/>
        <xdr:cNvSpPr txBox="1"/>
      </xdr:nvSpPr>
      <xdr:spPr>
        <a:xfrm>
          <a:off x="13436111" y="62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68750</xdr:rowOff>
    </xdr:from>
    <xdr:to>
      <xdr:col>67</xdr:col>
      <xdr:colOff>101600</xdr:colOff>
      <xdr:row>36</xdr:row>
      <xdr:rowOff>170350</xdr:rowOff>
    </xdr:to>
    <xdr:sp macro="" textlink="">
      <xdr:nvSpPr>
        <xdr:cNvPr id="552" name="楕円 551"/>
        <xdr:cNvSpPr/>
      </xdr:nvSpPr>
      <xdr:spPr>
        <a:xfrm>
          <a:off x="12763500" y="62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15427</xdr:rowOff>
    </xdr:from>
    <xdr:ext cx="534377" cy="259045"/>
    <xdr:sp macro="" textlink="">
      <xdr:nvSpPr>
        <xdr:cNvPr id="553" name="テキスト ボックス 552"/>
        <xdr:cNvSpPr txBox="1"/>
      </xdr:nvSpPr>
      <xdr:spPr>
        <a:xfrm>
          <a:off x="12547111" y="60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78" name="直線コネクタ 577"/>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79"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0" name="直線コネクタ 579"/>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1"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2" name="直線コネクタ 581"/>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115951</xdr:rowOff>
    </xdr:from>
    <xdr:to>
      <xdr:col>85</xdr:col>
      <xdr:colOff>127000</xdr:colOff>
      <xdr:row>57</xdr:row>
      <xdr:rowOff>107874</xdr:rowOff>
    </xdr:to>
    <xdr:cxnSp macro="">
      <xdr:nvCxnSpPr>
        <xdr:cNvPr id="583" name="直線コネクタ 582"/>
        <xdr:cNvCxnSpPr/>
      </xdr:nvCxnSpPr>
      <xdr:spPr>
        <a:xfrm>
          <a:off x="15481300" y="9374251"/>
          <a:ext cx="838200" cy="5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4"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5" name="フローチャート: 判断 584"/>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115951</xdr:rowOff>
    </xdr:from>
    <xdr:to>
      <xdr:col>81</xdr:col>
      <xdr:colOff>50800</xdr:colOff>
      <xdr:row>56</xdr:row>
      <xdr:rowOff>133159</xdr:rowOff>
    </xdr:to>
    <xdr:cxnSp macro="">
      <xdr:nvCxnSpPr>
        <xdr:cNvPr id="586" name="直線コネクタ 585"/>
        <xdr:cNvCxnSpPr/>
      </xdr:nvCxnSpPr>
      <xdr:spPr>
        <a:xfrm flipV="1">
          <a:off x="14592300" y="9374251"/>
          <a:ext cx="889000" cy="3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7" name="フローチャート: 判断 586"/>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160317</xdr:rowOff>
    </xdr:from>
    <xdr:ext cx="534377" cy="259045"/>
    <xdr:sp macro="" textlink="">
      <xdr:nvSpPr>
        <xdr:cNvPr id="588" name="テキスト ボックス 587"/>
        <xdr:cNvSpPr txBox="1"/>
      </xdr:nvSpPr>
      <xdr:spPr>
        <a:xfrm>
          <a:off x="15214111" y="97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133159</xdr:rowOff>
    </xdr:from>
    <xdr:to>
      <xdr:col>76</xdr:col>
      <xdr:colOff>114300</xdr:colOff>
      <xdr:row>57</xdr:row>
      <xdr:rowOff>93028</xdr:rowOff>
    </xdr:to>
    <xdr:cxnSp macro="">
      <xdr:nvCxnSpPr>
        <xdr:cNvPr id="589" name="直線コネクタ 588"/>
        <xdr:cNvCxnSpPr/>
      </xdr:nvCxnSpPr>
      <xdr:spPr>
        <a:xfrm flipV="1">
          <a:off x="13703300" y="9734359"/>
          <a:ext cx="889000" cy="1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0" name="フローチャート: 判断 589"/>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91" name="テキスト ボックス 590"/>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135534</xdr:rowOff>
    </xdr:from>
    <xdr:to>
      <xdr:col>71</xdr:col>
      <xdr:colOff>177800</xdr:colOff>
      <xdr:row>57</xdr:row>
      <xdr:rowOff>93028</xdr:rowOff>
    </xdr:to>
    <xdr:cxnSp macro="">
      <xdr:nvCxnSpPr>
        <xdr:cNvPr id="592" name="直線コネクタ 591"/>
        <xdr:cNvCxnSpPr/>
      </xdr:nvCxnSpPr>
      <xdr:spPr>
        <a:xfrm>
          <a:off x="12814300" y="9222384"/>
          <a:ext cx="889000" cy="6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3" name="フローチャート: 判断 592"/>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4" name="テキスト ボックス 593"/>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5" name="フローチャート: 判断 594"/>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6" name="テキスト ボックス 595"/>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57074</xdr:rowOff>
    </xdr:from>
    <xdr:to>
      <xdr:col>85</xdr:col>
      <xdr:colOff>177800</xdr:colOff>
      <xdr:row>57</xdr:row>
      <xdr:rowOff>158674</xdr:rowOff>
    </xdr:to>
    <xdr:sp macro="" textlink="">
      <xdr:nvSpPr>
        <xdr:cNvPr id="602" name="楕円 601"/>
        <xdr:cNvSpPr/>
      </xdr:nvSpPr>
      <xdr:spPr>
        <a:xfrm>
          <a:off x="16268700" y="98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35501</xdr:rowOff>
    </xdr:from>
    <xdr:ext cx="534377" cy="259045"/>
    <xdr:sp macro="" textlink="">
      <xdr:nvSpPr>
        <xdr:cNvPr id="603" name="教育費該当値テキスト"/>
        <xdr:cNvSpPr txBox="1"/>
      </xdr:nvSpPr>
      <xdr:spPr>
        <a:xfrm>
          <a:off x="16370300" y="98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65151</xdr:rowOff>
    </xdr:from>
    <xdr:to>
      <xdr:col>81</xdr:col>
      <xdr:colOff>101600</xdr:colOff>
      <xdr:row>54</xdr:row>
      <xdr:rowOff>166751</xdr:rowOff>
    </xdr:to>
    <xdr:sp macro="" textlink="">
      <xdr:nvSpPr>
        <xdr:cNvPr id="604" name="楕円 603"/>
        <xdr:cNvSpPr/>
      </xdr:nvSpPr>
      <xdr:spPr>
        <a:xfrm>
          <a:off x="15430500" y="93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11828</xdr:rowOff>
    </xdr:from>
    <xdr:ext cx="534377" cy="259045"/>
    <xdr:sp macro="" textlink="">
      <xdr:nvSpPr>
        <xdr:cNvPr id="605" name="テキスト ボックス 604"/>
        <xdr:cNvSpPr txBox="1"/>
      </xdr:nvSpPr>
      <xdr:spPr>
        <a:xfrm>
          <a:off x="15214111" y="90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82359</xdr:rowOff>
    </xdr:from>
    <xdr:to>
      <xdr:col>76</xdr:col>
      <xdr:colOff>165100</xdr:colOff>
      <xdr:row>57</xdr:row>
      <xdr:rowOff>12509</xdr:rowOff>
    </xdr:to>
    <xdr:sp macro="" textlink="">
      <xdr:nvSpPr>
        <xdr:cNvPr id="606" name="楕円 605"/>
        <xdr:cNvSpPr/>
      </xdr:nvSpPr>
      <xdr:spPr>
        <a:xfrm>
          <a:off x="14541500" y="96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29036</xdr:rowOff>
    </xdr:from>
    <xdr:ext cx="534377" cy="259045"/>
    <xdr:sp macro="" textlink="">
      <xdr:nvSpPr>
        <xdr:cNvPr id="607" name="テキスト ボックス 606"/>
        <xdr:cNvSpPr txBox="1"/>
      </xdr:nvSpPr>
      <xdr:spPr>
        <a:xfrm>
          <a:off x="14325111" y="94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42228</xdr:rowOff>
    </xdr:from>
    <xdr:to>
      <xdr:col>72</xdr:col>
      <xdr:colOff>38100</xdr:colOff>
      <xdr:row>57</xdr:row>
      <xdr:rowOff>143828</xdr:rowOff>
    </xdr:to>
    <xdr:sp macro="" textlink="">
      <xdr:nvSpPr>
        <xdr:cNvPr id="608" name="楕円 607"/>
        <xdr:cNvSpPr/>
      </xdr:nvSpPr>
      <xdr:spPr>
        <a:xfrm>
          <a:off x="13652500" y="981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134955</xdr:rowOff>
    </xdr:from>
    <xdr:ext cx="534377" cy="259045"/>
    <xdr:sp macro="" textlink="">
      <xdr:nvSpPr>
        <xdr:cNvPr id="609" name="テキスト ボックス 608"/>
        <xdr:cNvSpPr txBox="1"/>
      </xdr:nvSpPr>
      <xdr:spPr>
        <a:xfrm>
          <a:off x="13436111" y="99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84734</xdr:rowOff>
    </xdr:from>
    <xdr:to>
      <xdr:col>67</xdr:col>
      <xdr:colOff>101600</xdr:colOff>
      <xdr:row>54</xdr:row>
      <xdr:rowOff>14884</xdr:rowOff>
    </xdr:to>
    <xdr:sp macro="" textlink="">
      <xdr:nvSpPr>
        <xdr:cNvPr id="610" name="楕円 609"/>
        <xdr:cNvSpPr/>
      </xdr:nvSpPr>
      <xdr:spPr>
        <a:xfrm>
          <a:off x="12763500" y="91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31411</xdr:rowOff>
    </xdr:from>
    <xdr:ext cx="599010" cy="259045"/>
    <xdr:sp macro="" textlink="">
      <xdr:nvSpPr>
        <xdr:cNvPr id="611" name="テキスト ボックス 610"/>
        <xdr:cNvSpPr txBox="1"/>
      </xdr:nvSpPr>
      <xdr:spPr>
        <a:xfrm>
          <a:off x="12514795" y="894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7" name="直線コネクタ 636"/>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0"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1" name="直線コネクタ 640"/>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69204</xdr:rowOff>
    </xdr:from>
    <xdr:to>
      <xdr:col>85</xdr:col>
      <xdr:colOff>127000</xdr:colOff>
      <xdr:row>79</xdr:row>
      <xdr:rowOff>94208</xdr:rowOff>
    </xdr:to>
    <xdr:cxnSp macro="">
      <xdr:nvCxnSpPr>
        <xdr:cNvPr id="642" name="直線コネクタ 641"/>
        <xdr:cNvCxnSpPr/>
      </xdr:nvCxnSpPr>
      <xdr:spPr>
        <a:xfrm>
          <a:off x="15481300" y="13613754"/>
          <a:ext cx="8382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3"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4" name="フローチャート: 判断 643"/>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37058</xdr:rowOff>
    </xdr:from>
    <xdr:to>
      <xdr:col>81</xdr:col>
      <xdr:colOff>50800</xdr:colOff>
      <xdr:row>79</xdr:row>
      <xdr:rowOff>69204</xdr:rowOff>
    </xdr:to>
    <xdr:cxnSp macro="">
      <xdr:nvCxnSpPr>
        <xdr:cNvPr id="645" name="直線コネクタ 644"/>
        <xdr:cNvCxnSpPr/>
      </xdr:nvCxnSpPr>
      <xdr:spPr>
        <a:xfrm>
          <a:off x="14592300" y="13581608"/>
          <a:ext cx="889000" cy="3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6" name="フローチャート: 判断 645"/>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7" name="テキスト ボックス 646"/>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37058</xdr:rowOff>
    </xdr:from>
    <xdr:to>
      <xdr:col>76</xdr:col>
      <xdr:colOff>114300</xdr:colOff>
      <xdr:row>79</xdr:row>
      <xdr:rowOff>51308</xdr:rowOff>
    </xdr:to>
    <xdr:cxnSp macro="">
      <xdr:nvCxnSpPr>
        <xdr:cNvPr id="648" name="直線コネクタ 647"/>
        <xdr:cNvCxnSpPr/>
      </xdr:nvCxnSpPr>
      <xdr:spPr>
        <a:xfrm flipV="1">
          <a:off x="13703300" y="1358160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49" name="フローチャート: 判断 648"/>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94127</xdr:rowOff>
    </xdr:from>
    <xdr:ext cx="469744" cy="259045"/>
    <xdr:sp macro="" textlink="">
      <xdr:nvSpPr>
        <xdr:cNvPr id="650" name="テキスト ボックス 649"/>
        <xdr:cNvSpPr txBox="1"/>
      </xdr:nvSpPr>
      <xdr:spPr>
        <a:xfrm>
          <a:off x="14357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51308</xdr:rowOff>
    </xdr:from>
    <xdr:to>
      <xdr:col>71</xdr:col>
      <xdr:colOff>177800</xdr:colOff>
      <xdr:row>79</xdr:row>
      <xdr:rowOff>55499</xdr:rowOff>
    </xdr:to>
    <xdr:cxnSp macro="">
      <xdr:nvCxnSpPr>
        <xdr:cNvPr id="651" name="直線コネクタ 650"/>
        <xdr:cNvCxnSpPr/>
      </xdr:nvCxnSpPr>
      <xdr:spPr>
        <a:xfrm flipV="1">
          <a:off x="12814300" y="135958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2" name="フローチャート: 判断 651"/>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3" name="テキスト ボックス 652"/>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4" name="フローチャート: 判断 653"/>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5" name="テキスト ボックス 654"/>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43408</xdr:rowOff>
    </xdr:from>
    <xdr:to>
      <xdr:col>85</xdr:col>
      <xdr:colOff>177800</xdr:colOff>
      <xdr:row>79</xdr:row>
      <xdr:rowOff>145008</xdr:rowOff>
    </xdr:to>
    <xdr:sp macro="" textlink="">
      <xdr:nvSpPr>
        <xdr:cNvPr id="661" name="楕円 660"/>
        <xdr:cNvSpPr/>
      </xdr:nvSpPr>
      <xdr:spPr>
        <a:xfrm>
          <a:off x="16268700" y="135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129785</xdr:rowOff>
    </xdr:from>
    <xdr:ext cx="378565" cy="259045"/>
    <xdr:sp macro="" textlink="">
      <xdr:nvSpPr>
        <xdr:cNvPr id="662" name="災害復旧費該当値テキスト"/>
        <xdr:cNvSpPr txBox="1"/>
      </xdr:nvSpPr>
      <xdr:spPr>
        <a:xfrm>
          <a:off x="16370300" y="135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18404</xdr:rowOff>
    </xdr:from>
    <xdr:to>
      <xdr:col>81</xdr:col>
      <xdr:colOff>101600</xdr:colOff>
      <xdr:row>79</xdr:row>
      <xdr:rowOff>120004</xdr:rowOff>
    </xdr:to>
    <xdr:sp macro="" textlink="">
      <xdr:nvSpPr>
        <xdr:cNvPr id="663" name="楕円 662"/>
        <xdr:cNvSpPr/>
      </xdr:nvSpPr>
      <xdr:spPr>
        <a:xfrm>
          <a:off x="15430500" y="135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111131</xdr:rowOff>
    </xdr:from>
    <xdr:ext cx="469744" cy="259045"/>
    <xdr:sp macro="" textlink="">
      <xdr:nvSpPr>
        <xdr:cNvPr id="664" name="テキスト ボックス 663"/>
        <xdr:cNvSpPr txBox="1"/>
      </xdr:nvSpPr>
      <xdr:spPr>
        <a:xfrm>
          <a:off x="15246428" y="136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157708</xdr:rowOff>
    </xdr:from>
    <xdr:to>
      <xdr:col>76</xdr:col>
      <xdr:colOff>165100</xdr:colOff>
      <xdr:row>79</xdr:row>
      <xdr:rowOff>87858</xdr:rowOff>
    </xdr:to>
    <xdr:sp macro="" textlink="">
      <xdr:nvSpPr>
        <xdr:cNvPr id="665" name="楕円 664"/>
        <xdr:cNvSpPr/>
      </xdr:nvSpPr>
      <xdr:spPr>
        <a:xfrm>
          <a:off x="14541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104385</xdr:rowOff>
    </xdr:from>
    <xdr:ext cx="469744" cy="259045"/>
    <xdr:sp macro="" textlink="">
      <xdr:nvSpPr>
        <xdr:cNvPr id="666" name="テキスト ボックス 665"/>
        <xdr:cNvSpPr txBox="1"/>
      </xdr:nvSpPr>
      <xdr:spPr>
        <a:xfrm>
          <a:off x="14357428" y="133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508</xdr:rowOff>
    </xdr:from>
    <xdr:to>
      <xdr:col>72</xdr:col>
      <xdr:colOff>38100</xdr:colOff>
      <xdr:row>79</xdr:row>
      <xdr:rowOff>102108</xdr:rowOff>
    </xdr:to>
    <xdr:sp macro="" textlink="">
      <xdr:nvSpPr>
        <xdr:cNvPr id="667" name="楕円 666"/>
        <xdr:cNvSpPr/>
      </xdr:nvSpPr>
      <xdr:spPr>
        <a:xfrm>
          <a:off x="13652500" y="135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93235</xdr:rowOff>
    </xdr:from>
    <xdr:ext cx="469744" cy="259045"/>
    <xdr:sp macro="" textlink="">
      <xdr:nvSpPr>
        <xdr:cNvPr id="668" name="テキスト ボックス 667"/>
        <xdr:cNvSpPr txBox="1"/>
      </xdr:nvSpPr>
      <xdr:spPr>
        <a:xfrm>
          <a:off x="13468428" y="136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4699</xdr:rowOff>
    </xdr:from>
    <xdr:to>
      <xdr:col>67</xdr:col>
      <xdr:colOff>101600</xdr:colOff>
      <xdr:row>79</xdr:row>
      <xdr:rowOff>106299</xdr:rowOff>
    </xdr:to>
    <xdr:sp macro="" textlink="">
      <xdr:nvSpPr>
        <xdr:cNvPr id="669" name="楕円 668"/>
        <xdr:cNvSpPr/>
      </xdr:nvSpPr>
      <xdr:spPr>
        <a:xfrm>
          <a:off x="12763500" y="135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97426</xdr:rowOff>
    </xdr:from>
    <xdr:ext cx="469744" cy="259045"/>
    <xdr:sp macro="" textlink="">
      <xdr:nvSpPr>
        <xdr:cNvPr id="670" name="テキスト ボックス 669"/>
        <xdr:cNvSpPr txBox="1"/>
      </xdr:nvSpPr>
      <xdr:spPr>
        <a:xfrm>
          <a:off x="12579428" y="136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6" name="直線コネクタ 695"/>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7"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698" name="直線コネクタ 697"/>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699"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0" name="直線コネクタ 699"/>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113269</xdr:rowOff>
    </xdr:from>
    <xdr:to>
      <xdr:col>85</xdr:col>
      <xdr:colOff>127000</xdr:colOff>
      <xdr:row>94</xdr:row>
      <xdr:rowOff>145002</xdr:rowOff>
    </xdr:to>
    <xdr:cxnSp macro="">
      <xdr:nvCxnSpPr>
        <xdr:cNvPr id="701" name="直線コネクタ 700"/>
        <xdr:cNvCxnSpPr/>
      </xdr:nvCxnSpPr>
      <xdr:spPr>
        <a:xfrm flipV="1">
          <a:off x="15481300" y="16229569"/>
          <a:ext cx="8382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2"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3" name="フローチャート: 判断 702"/>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97789</xdr:rowOff>
    </xdr:from>
    <xdr:to>
      <xdr:col>81</xdr:col>
      <xdr:colOff>50800</xdr:colOff>
      <xdr:row>94</xdr:row>
      <xdr:rowOff>145002</xdr:rowOff>
    </xdr:to>
    <xdr:cxnSp macro="">
      <xdr:nvCxnSpPr>
        <xdr:cNvPr id="704" name="直線コネクタ 703"/>
        <xdr:cNvCxnSpPr/>
      </xdr:nvCxnSpPr>
      <xdr:spPr>
        <a:xfrm>
          <a:off x="14592300" y="16214089"/>
          <a:ext cx="889000" cy="4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5" name="フローチャート: 判断 704"/>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6" name="テキスト ボックス 705"/>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97410</xdr:rowOff>
    </xdr:from>
    <xdr:to>
      <xdr:col>76</xdr:col>
      <xdr:colOff>114300</xdr:colOff>
      <xdr:row>94</xdr:row>
      <xdr:rowOff>97789</xdr:rowOff>
    </xdr:to>
    <xdr:cxnSp macro="">
      <xdr:nvCxnSpPr>
        <xdr:cNvPr id="707" name="直線コネクタ 706"/>
        <xdr:cNvCxnSpPr/>
      </xdr:nvCxnSpPr>
      <xdr:spPr>
        <a:xfrm>
          <a:off x="13703300" y="1621371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08" name="フローチャート: 判断 707"/>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09" name="テキスト ボックス 708"/>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97410</xdr:rowOff>
    </xdr:from>
    <xdr:to>
      <xdr:col>71</xdr:col>
      <xdr:colOff>177800</xdr:colOff>
      <xdr:row>94</xdr:row>
      <xdr:rowOff>116295</xdr:rowOff>
    </xdr:to>
    <xdr:cxnSp macro="">
      <xdr:nvCxnSpPr>
        <xdr:cNvPr id="710" name="直線コネクタ 709"/>
        <xdr:cNvCxnSpPr/>
      </xdr:nvCxnSpPr>
      <xdr:spPr>
        <a:xfrm flipV="1">
          <a:off x="12814300" y="16213710"/>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1" name="フローチャート: 判断 710"/>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2" name="テキスト ボックス 711"/>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3" name="フローチャート: 判断 712"/>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4" name="テキスト ボックス 713"/>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62469</xdr:rowOff>
    </xdr:from>
    <xdr:to>
      <xdr:col>85</xdr:col>
      <xdr:colOff>177800</xdr:colOff>
      <xdr:row>94</xdr:row>
      <xdr:rowOff>164069</xdr:rowOff>
    </xdr:to>
    <xdr:sp macro="" textlink="">
      <xdr:nvSpPr>
        <xdr:cNvPr id="720" name="楕円 719"/>
        <xdr:cNvSpPr/>
      </xdr:nvSpPr>
      <xdr:spPr>
        <a:xfrm>
          <a:off x="16268700" y="161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85346</xdr:rowOff>
    </xdr:from>
    <xdr:ext cx="534377" cy="259045"/>
    <xdr:sp macro="" textlink="">
      <xdr:nvSpPr>
        <xdr:cNvPr id="721" name="公債費該当値テキスト"/>
        <xdr:cNvSpPr txBox="1"/>
      </xdr:nvSpPr>
      <xdr:spPr>
        <a:xfrm>
          <a:off x="16370300" y="160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94202</xdr:rowOff>
    </xdr:from>
    <xdr:to>
      <xdr:col>81</xdr:col>
      <xdr:colOff>101600</xdr:colOff>
      <xdr:row>95</xdr:row>
      <xdr:rowOff>24352</xdr:rowOff>
    </xdr:to>
    <xdr:sp macro="" textlink="">
      <xdr:nvSpPr>
        <xdr:cNvPr id="722" name="楕円 721"/>
        <xdr:cNvSpPr/>
      </xdr:nvSpPr>
      <xdr:spPr>
        <a:xfrm>
          <a:off x="15430500" y="16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15479</xdr:rowOff>
    </xdr:from>
    <xdr:ext cx="534377" cy="259045"/>
    <xdr:sp macro="" textlink="">
      <xdr:nvSpPr>
        <xdr:cNvPr id="723" name="テキスト ボックス 722"/>
        <xdr:cNvSpPr txBox="1"/>
      </xdr:nvSpPr>
      <xdr:spPr>
        <a:xfrm>
          <a:off x="15214111" y="16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46989</xdr:rowOff>
    </xdr:from>
    <xdr:to>
      <xdr:col>76</xdr:col>
      <xdr:colOff>165100</xdr:colOff>
      <xdr:row>94</xdr:row>
      <xdr:rowOff>148589</xdr:rowOff>
    </xdr:to>
    <xdr:sp macro="" textlink="">
      <xdr:nvSpPr>
        <xdr:cNvPr id="724" name="楕円 723"/>
        <xdr:cNvSpPr/>
      </xdr:nvSpPr>
      <xdr:spPr>
        <a:xfrm>
          <a:off x="14541500" y="161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139716</xdr:rowOff>
    </xdr:from>
    <xdr:ext cx="534377" cy="259045"/>
    <xdr:sp macro="" textlink="">
      <xdr:nvSpPr>
        <xdr:cNvPr id="725" name="テキスト ボックス 724"/>
        <xdr:cNvSpPr txBox="1"/>
      </xdr:nvSpPr>
      <xdr:spPr>
        <a:xfrm>
          <a:off x="14325111" y="162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46610</xdr:rowOff>
    </xdr:from>
    <xdr:to>
      <xdr:col>72</xdr:col>
      <xdr:colOff>38100</xdr:colOff>
      <xdr:row>94</xdr:row>
      <xdr:rowOff>148210</xdr:rowOff>
    </xdr:to>
    <xdr:sp macro="" textlink="">
      <xdr:nvSpPr>
        <xdr:cNvPr id="726" name="楕円 725"/>
        <xdr:cNvSpPr/>
      </xdr:nvSpPr>
      <xdr:spPr>
        <a:xfrm>
          <a:off x="13652500" y="16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139337</xdr:rowOff>
    </xdr:from>
    <xdr:ext cx="534377" cy="259045"/>
    <xdr:sp macro="" textlink="">
      <xdr:nvSpPr>
        <xdr:cNvPr id="727" name="テキスト ボックス 726"/>
        <xdr:cNvSpPr txBox="1"/>
      </xdr:nvSpPr>
      <xdr:spPr>
        <a:xfrm>
          <a:off x="13436111" y="162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65495</xdr:rowOff>
    </xdr:from>
    <xdr:to>
      <xdr:col>67</xdr:col>
      <xdr:colOff>101600</xdr:colOff>
      <xdr:row>94</xdr:row>
      <xdr:rowOff>167095</xdr:rowOff>
    </xdr:to>
    <xdr:sp macro="" textlink="">
      <xdr:nvSpPr>
        <xdr:cNvPr id="728" name="楕円 727"/>
        <xdr:cNvSpPr/>
      </xdr:nvSpPr>
      <xdr:spPr>
        <a:xfrm>
          <a:off x="12763500" y="161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158222</xdr:rowOff>
    </xdr:from>
    <xdr:ext cx="534377" cy="259045"/>
    <xdr:sp macro="" textlink="">
      <xdr:nvSpPr>
        <xdr:cNvPr id="729" name="テキスト ボックス 728"/>
        <xdr:cNvSpPr txBox="1"/>
      </xdr:nvSpPr>
      <xdr:spPr>
        <a:xfrm>
          <a:off x="12547111" y="162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3" name="直線コネクタ 752"/>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6"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7" name="直線コネクタ 756"/>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9"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0" name="フローチャート: 判断 759"/>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2" name="フローチャート: 判断 76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3" name="テキスト ボックス 762"/>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5" name="フローチャート: 判断 764"/>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6" name="テキスト ボックス 765"/>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68" name="フローチャート: 判断 767"/>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69" name="テキスト ボックス 768"/>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0" name="フローチャート: 判断 769"/>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1" name="テキスト ボックス 770"/>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834,516</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円となっている。総務費は住民一人当たり</a:t>
          </a:r>
          <a:r>
            <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234,955</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円となっており、前年度と比較し急激な増嵩を示しているが、これはふるさと応援寄附金奨励事業に係る経費の伸張が主な要因である。</a:t>
          </a:r>
          <a:endParaRPr lang="ja-JP" altLang="ja-JP" sz="2000">
            <a:effectLst/>
            <a:latin typeface="ＭＳ Ｐゴシック" panose="020B0600070205080204" pitchFamily="50" charset="-128"/>
            <a:ea typeface="ＭＳ Ｐゴシック" panose="020B0600070205080204" pitchFamily="50" charset="-128"/>
          </a:endParaRPr>
        </a:p>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また、衛生費は住民一人当たり</a:t>
          </a:r>
          <a:r>
            <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113,811</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るのは、病院事業会計に対する繰出金が多額であることが影響していると考えられる。ついては、病院事業会計においては、普通会計からの基準外繰出を必要としない健全な財政運営を目指すよう引き続き努力していく必要がある。</a:t>
          </a:r>
          <a:endParaRPr lang="ja-JP" altLang="ja-JP" sz="2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地方交付税の減収が続いている状況にあり、平成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年度においても財源不足を補うため財政調整基金を取り崩しての財政運営となり、実質単年度収支は引き続きマイナスとなっている。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人件費削減や事務事業の見直しによる大胆な歳出削減により財政の健全化を図っていくこととするが、財政調整基金をはじめとする各種基金の運用による財政運営が求められるため、実質単年度収支の黒字確保が厳しい状況が続く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について、補助金等収入の減により赤字額が生じ、繰上充用金による補てんを行った。一般会計についても、病院事業会計への資金不足解消対策等、一般会計から各会計への繰出しが多額であり、負担が大きい。</a:t>
          </a:r>
          <a:endParaRPr lang="en-US"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は、普通会計からの基準外繰出を可能な限り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endParaRPr lang="ja-JP" altLang="ja-JP" sz="2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PUBLIC2\&#36001;&#21209;&#35506;\&#36001;&#25919;&#20418;\12%20&#12507;&#12540;&#12512;&#12506;&#12540;&#12472;&#12539;&#24195;&#22577;&#12539;&#24773;&#22577;&#20844;&#38283;&#12539;&#32113;&#35336;&#20843;&#38642;\&#12507;&#12540;&#12512;&#12506;&#12540;&#12472;&#12539;&#24195;&#22577;\H29&#27770;&#31639;\&#12304;R1.10.30&#26399;&#38480;&#12305;&#24179;&#25104;29&#24180;&#24230;&#36001;&#25919;&#29366;&#27841;&#36039;&#26009;&#38598;&#65288;2&#22238;&#30446;&#65289;\&#12304;&#36001;&#25919;&#29366;&#27841;&#36039;&#26009;&#38598;&#12305;_013463_&#20843;&#38642;&#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BP51"/>
          <cell r="BQ51"/>
          <cell r="BR51"/>
          <cell r="BS51"/>
          <cell r="BT51"/>
          <cell r="BU51"/>
          <cell r="BV51"/>
          <cell r="BW51"/>
          <cell r="BX51"/>
          <cell r="BY51"/>
          <cell r="BZ51"/>
          <cell r="CA51"/>
          <cell r="CB51"/>
          <cell r="CC51"/>
          <cell r="CD51"/>
          <cell r="CE51"/>
          <cell r="CF51">
            <v>50.8</v>
          </cell>
          <cell r="CG51"/>
          <cell r="CH51"/>
          <cell r="CI51"/>
          <cell r="CJ51"/>
          <cell r="CK51"/>
          <cell r="CL51"/>
          <cell r="CM51"/>
          <cell r="CN51">
            <v>29.5</v>
          </cell>
          <cell r="CO51"/>
          <cell r="CP51"/>
          <cell r="CQ51"/>
          <cell r="CR51"/>
          <cell r="CS51"/>
          <cell r="CT51"/>
          <cell r="CU51"/>
          <cell r="CV51"/>
          <cell r="CW51"/>
          <cell r="CX51"/>
          <cell r="CY51"/>
          <cell r="CZ51"/>
          <cell r="DA51"/>
          <cell r="DB51"/>
          <cell r="DC51"/>
        </row>
        <row r="53">
          <cell r="BP53"/>
          <cell r="BQ53"/>
          <cell r="BR53"/>
          <cell r="BS53"/>
          <cell r="BT53"/>
          <cell r="BU53"/>
          <cell r="BV53"/>
          <cell r="BW53"/>
          <cell r="BX53"/>
          <cell r="BY53"/>
          <cell r="BZ53"/>
          <cell r="CA53"/>
          <cell r="CB53"/>
          <cell r="CC53"/>
          <cell r="CD53"/>
          <cell r="CE53"/>
          <cell r="CF53">
            <v>52.5</v>
          </cell>
          <cell r="CG53"/>
          <cell r="CH53"/>
          <cell r="CI53"/>
          <cell r="CJ53"/>
          <cell r="CK53"/>
          <cell r="CL53"/>
          <cell r="CM53"/>
          <cell r="CN53">
            <v>53.9</v>
          </cell>
          <cell r="CO53"/>
          <cell r="CP53"/>
          <cell r="CQ53"/>
          <cell r="CR53"/>
          <cell r="CS53"/>
          <cell r="CT53"/>
          <cell r="CU53"/>
          <cell r="CV53"/>
          <cell r="CW53"/>
          <cell r="CX53"/>
          <cell r="CY53"/>
          <cell r="CZ53"/>
          <cell r="DA53"/>
          <cell r="DB53"/>
          <cell r="DC53"/>
        </row>
        <row r="55">
          <cell r="AN55" t="str">
            <v>類似団体内平均値</v>
          </cell>
          <cell r="BP55"/>
          <cell r="BQ55"/>
          <cell r="BR55"/>
          <cell r="BS55"/>
          <cell r="BT55"/>
          <cell r="BU55"/>
          <cell r="BV55"/>
          <cell r="BW55"/>
          <cell r="BX55"/>
          <cell r="BY55"/>
          <cell r="BZ55"/>
          <cell r="CA55"/>
          <cell r="CB55"/>
          <cell r="CC55"/>
          <cell r="CD55"/>
          <cell r="CE55"/>
          <cell r="CF55">
            <v>37.200000000000003</v>
          </cell>
          <cell r="CG55"/>
          <cell r="CH55"/>
          <cell r="CI55"/>
          <cell r="CJ55"/>
          <cell r="CK55"/>
          <cell r="CL55"/>
          <cell r="CM55"/>
          <cell r="CN55">
            <v>24</v>
          </cell>
          <cell r="CO55"/>
          <cell r="CP55"/>
          <cell r="CQ55"/>
          <cell r="CR55"/>
          <cell r="CS55"/>
          <cell r="CT55"/>
          <cell r="CU55"/>
          <cell r="CV55"/>
          <cell r="CW55"/>
          <cell r="CX55"/>
          <cell r="CY55"/>
          <cell r="CZ55"/>
          <cell r="DA55"/>
          <cell r="DB55"/>
          <cell r="DC55"/>
        </row>
        <row r="57">
          <cell r="BP57"/>
          <cell r="BQ57"/>
          <cell r="BR57"/>
          <cell r="BS57"/>
          <cell r="BT57"/>
          <cell r="BU57"/>
          <cell r="BV57"/>
          <cell r="BW57"/>
          <cell r="BX57"/>
          <cell r="BY57"/>
          <cell r="BZ57"/>
          <cell r="CA57"/>
          <cell r="CB57"/>
          <cell r="CC57"/>
          <cell r="CD57"/>
          <cell r="CE57"/>
          <cell r="CF57">
            <v>55.8</v>
          </cell>
          <cell r="CG57"/>
          <cell r="CH57"/>
          <cell r="CI57"/>
          <cell r="CJ57"/>
          <cell r="CK57"/>
          <cell r="CL57"/>
          <cell r="CM57"/>
          <cell r="CN57">
            <v>56.1</v>
          </cell>
          <cell r="CO57"/>
          <cell r="CP57"/>
          <cell r="CQ57"/>
          <cell r="CR57"/>
          <cell r="CS57"/>
          <cell r="CT57"/>
          <cell r="CU57"/>
          <cell r="CV57"/>
          <cell r="CW57"/>
          <cell r="CX57"/>
          <cell r="CY57"/>
          <cell r="CZ57"/>
          <cell r="DA57"/>
          <cell r="DB57"/>
          <cell r="DC57"/>
        </row>
        <row r="72">
          <cell r="BP72" t="str">
            <v>H25</v>
          </cell>
          <cell r="BX72" t="str">
            <v>H26</v>
          </cell>
          <cell r="CF72" t="str">
            <v>H27</v>
          </cell>
          <cell r="CN72" t="str">
            <v>H28</v>
          </cell>
          <cell r="CV72" t="str">
            <v>H29</v>
          </cell>
        </row>
        <row r="73">
          <cell r="AN73" t="str">
            <v>当該団体値</v>
          </cell>
          <cell r="BP73">
            <v>39.200000000000003</v>
          </cell>
          <cell r="BQ73"/>
          <cell r="BR73"/>
          <cell r="BS73"/>
          <cell r="BT73"/>
          <cell r="BU73"/>
          <cell r="BV73"/>
          <cell r="BW73"/>
          <cell r="BX73">
            <v>29.8</v>
          </cell>
          <cell r="BY73"/>
          <cell r="BZ73"/>
          <cell r="CA73"/>
          <cell r="CB73"/>
          <cell r="CC73"/>
          <cell r="CD73"/>
          <cell r="CE73"/>
          <cell r="CF73">
            <v>50.8</v>
          </cell>
          <cell r="CG73"/>
          <cell r="CH73"/>
          <cell r="CI73"/>
          <cell r="CJ73"/>
          <cell r="CK73"/>
          <cell r="CL73"/>
          <cell r="CM73"/>
          <cell r="CN73">
            <v>29.5</v>
          </cell>
          <cell r="CO73"/>
          <cell r="CP73"/>
          <cell r="CQ73"/>
          <cell r="CR73"/>
          <cell r="CS73"/>
          <cell r="CT73"/>
          <cell r="CU73"/>
          <cell r="CV73">
            <v>11.1</v>
          </cell>
          <cell r="CW73"/>
          <cell r="CX73"/>
          <cell r="CY73"/>
          <cell r="CZ73"/>
          <cell r="DA73"/>
          <cell r="DB73"/>
          <cell r="DC73"/>
        </row>
        <row r="75">
          <cell r="BP75">
            <v>11.8</v>
          </cell>
          <cell r="BQ75"/>
          <cell r="BR75"/>
          <cell r="BS75"/>
          <cell r="BT75"/>
          <cell r="BU75"/>
          <cell r="BV75"/>
          <cell r="BW75"/>
          <cell r="BX75">
            <v>10.4</v>
          </cell>
          <cell r="BY75"/>
          <cell r="BZ75"/>
          <cell r="CA75"/>
          <cell r="CB75"/>
          <cell r="CC75"/>
          <cell r="CD75"/>
          <cell r="CE75"/>
          <cell r="CF75">
            <v>9.6</v>
          </cell>
          <cell r="CG75"/>
          <cell r="CH75"/>
          <cell r="CI75"/>
          <cell r="CJ75"/>
          <cell r="CK75"/>
          <cell r="CL75"/>
          <cell r="CM75"/>
          <cell r="CN75">
            <v>9.1999999999999993</v>
          </cell>
          <cell r="CO75"/>
          <cell r="CP75"/>
          <cell r="CQ75"/>
          <cell r="CR75"/>
          <cell r="CS75"/>
          <cell r="CT75"/>
          <cell r="CU75"/>
          <cell r="CV75">
            <v>9.1</v>
          </cell>
          <cell r="CW75"/>
          <cell r="CX75"/>
          <cell r="CY75"/>
          <cell r="CZ75"/>
          <cell r="DA75"/>
          <cell r="DB75"/>
          <cell r="DC75"/>
        </row>
        <row r="77">
          <cell r="AN77" t="str">
            <v>類似団体内平均値</v>
          </cell>
          <cell r="BP77">
            <v>58.8</v>
          </cell>
          <cell r="BQ77"/>
          <cell r="BR77"/>
          <cell r="BS77"/>
          <cell r="BT77"/>
          <cell r="BU77"/>
          <cell r="BV77"/>
          <cell r="BW77"/>
          <cell r="BX77">
            <v>49.7</v>
          </cell>
          <cell r="BY77"/>
          <cell r="BZ77"/>
          <cell r="CA77"/>
          <cell r="CB77"/>
          <cell r="CC77"/>
          <cell r="CD77"/>
          <cell r="CE77"/>
          <cell r="CF77">
            <v>37.200000000000003</v>
          </cell>
          <cell r="CG77"/>
          <cell r="CH77"/>
          <cell r="CI77"/>
          <cell r="CJ77"/>
          <cell r="CK77"/>
          <cell r="CL77"/>
          <cell r="CM77"/>
          <cell r="CN77">
            <v>24</v>
          </cell>
          <cell r="CO77"/>
          <cell r="CP77"/>
          <cell r="CQ77"/>
          <cell r="CR77"/>
          <cell r="CS77"/>
          <cell r="CT77"/>
          <cell r="CU77"/>
          <cell r="CV77">
            <v>19.8</v>
          </cell>
          <cell r="CW77"/>
          <cell r="CX77"/>
          <cell r="CY77"/>
          <cell r="CZ77"/>
          <cell r="DA77"/>
          <cell r="DB77"/>
          <cell r="DC77"/>
        </row>
        <row r="79">
          <cell r="BP79">
            <v>12.4</v>
          </cell>
          <cell r="BQ79"/>
          <cell r="BR79"/>
          <cell r="BS79"/>
          <cell r="BT79"/>
          <cell r="BU79"/>
          <cell r="BV79"/>
          <cell r="BW79"/>
          <cell r="BX79">
            <v>11.2</v>
          </cell>
          <cell r="BY79"/>
          <cell r="BZ79"/>
          <cell r="CA79"/>
          <cell r="CB79"/>
          <cell r="CC79"/>
          <cell r="CD79"/>
          <cell r="CE79"/>
          <cell r="CF79">
            <v>10.1</v>
          </cell>
          <cell r="CG79"/>
          <cell r="CH79"/>
          <cell r="CI79"/>
          <cell r="CJ79"/>
          <cell r="CK79"/>
          <cell r="CL79"/>
          <cell r="CM79"/>
          <cell r="CN79">
            <v>9.1</v>
          </cell>
          <cell r="CO79"/>
          <cell r="CP79"/>
          <cell r="CQ79"/>
          <cell r="CR79"/>
          <cell r="CS79"/>
          <cell r="CT79"/>
          <cell r="CU79"/>
          <cell r="CV79">
            <v>8.9</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14661710</v>
      </c>
      <c r="BO4" s="441"/>
      <c r="BP4" s="441"/>
      <c r="BQ4" s="441"/>
      <c r="BR4" s="441"/>
      <c r="BS4" s="441"/>
      <c r="BT4" s="441"/>
      <c r="BU4" s="442"/>
      <c r="BV4" s="440">
        <v>14814331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8.4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14153398</v>
      </c>
      <c r="BO5" s="446"/>
      <c r="BP5" s="446"/>
      <c r="BQ5" s="446"/>
      <c r="BR5" s="446"/>
      <c r="BS5" s="446"/>
      <c r="BT5" s="446"/>
      <c r="BU5" s="447"/>
      <c r="BV5" s="445">
        <v>14119295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86.2</v>
      </c>
      <c r="CU5" s="416"/>
      <c r="CV5" s="416"/>
      <c r="CW5" s="416"/>
      <c r="CX5" s="416"/>
      <c r="CY5" s="416"/>
      <c r="CZ5" s="416"/>
      <c r="DA5" s="417"/>
      <c r="DB5" s="415">
        <v>83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508312</v>
      </c>
      <c r="BO6" s="446"/>
      <c r="BP6" s="446"/>
      <c r="BQ6" s="446"/>
      <c r="BR6" s="446"/>
      <c r="BS6" s="446"/>
      <c r="BT6" s="446"/>
      <c r="BU6" s="447"/>
      <c r="BV6" s="445">
        <v>695036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89.8</v>
      </c>
      <c r="CU6" s="596"/>
      <c r="CV6" s="596"/>
      <c r="CW6" s="596"/>
      <c r="CX6" s="596"/>
      <c r="CY6" s="596"/>
      <c r="CZ6" s="596"/>
      <c r="DA6" s="597"/>
      <c r="DB6" s="595">
        <v>86.5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5284</v>
      </c>
      <c r="BO7" s="446"/>
      <c r="BP7" s="446"/>
      <c r="BQ7" s="446"/>
      <c r="BR7" s="446"/>
      <c r="BS7" s="446"/>
      <c r="BT7" s="446"/>
      <c r="BU7" s="447"/>
      <c r="BV7" s="445">
        <v>34768</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7905623</v>
      </c>
      <c r="CU7" s="446"/>
      <c r="CV7" s="446"/>
      <c r="CW7" s="446"/>
      <c r="CX7" s="446"/>
      <c r="CY7" s="446"/>
      <c r="CZ7" s="446"/>
      <c r="DA7" s="447"/>
      <c r="DB7" s="445">
        <v>7884598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503028</v>
      </c>
      <c r="BO8" s="446"/>
      <c r="BP8" s="446"/>
      <c r="BQ8" s="446"/>
      <c r="BR8" s="446"/>
      <c r="BS8" s="446"/>
      <c r="BT8" s="446"/>
      <c r="BU8" s="447"/>
      <c r="BV8" s="445">
        <v>660268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17252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-157240</v>
      </c>
      <c r="BO9" s="446"/>
      <c r="BP9" s="446"/>
      <c r="BQ9" s="446"/>
      <c r="BR9" s="446"/>
      <c r="BS9" s="446"/>
      <c r="BT9" s="446"/>
      <c r="BU9" s="447"/>
      <c r="BV9" s="445">
        <v>373965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12.3</v>
      </c>
      <c r="CU9" s="416"/>
      <c r="CV9" s="416"/>
      <c r="CW9" s="416"/>
      <c r="CX9" s="416"/>
      <c r="CY9" s="416"/>
      <c r="CZ9" s="416"/>
      <c r="DA9" s="417"/>
      <c r="DB9" s="415">
        <v>12.2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18896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20</v>
      </c>
      <c r="BO10" s="446"/>
      <c r="BP10" s="446"/>
      <c r="BQ10" s="446"/>
      <c r="BR10" s="446"/>
      <c r="BS10" s="446"/>
      <c r="BT10" s="446"/>
      <c r="BU10" s="447"/>
      <c r="BV10" s="445">
        <v>127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16960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118</v>
      </c>
      <c r="AV12" s="503"/>
      <c r="AW12" s="503"/>
      <c r="AX12" s="503"/>
      <c r="AY12" s="425" t="s">
        <v>127</v>
      </c>
      <c r="AZ12" s="426"/>
      <c r="BA12" s="426"/>
      <c r="BB12" s="426"/>
      <c r="BC12" s="426"/>
      <c r="BD12" s="426"/>
      <c r="BE12" s="426"/>
      <c r="BF12" s="426"/>
      <c r="BG12" s="426"/>
      <c r="BH12" s="426"/>
      <c r="BI12" s="426"/>
      <c r="BJ12" s="426"/>
      <c r="BK12" s="426"/>
      <c r="BL12" s="426"/>
      <c r="BM12" s="427"/>
      <c r="BN12" s="445">
        <v>1119990</v>
      </c>
      <c r="BO12" s="446"/>
      <c r="BP12" s="446"/>
      <c r="BQ12" s="446"/>
      <c r="BR12" s="446"/>
      <c r="BS12" s="446"/>
      <c r="BT12" s="446"/>
      <c r="BU12" s="447"/>
      <c r="BV12" s="445">
        <v>947000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16791</v>
      </c>
      <c r="S13" s="549"/>
      <c r="T13" s="549"/>
      <c r="U13" s="549"/>
      <c r="V13" s="550"/>
      <c r="W13" s="536" t="s">
        <v>130</v>
      </c>
      <c r="X13" s="458"/>
      <c r="Y13" s="458"/>
      <c r="Z13" s="458"/>
      <c r="AA13" s="458"/>
      <c r="AB13" s="459"/>
      <c r="AC13" s="421">
        <v>1773</v>
      </c>
      <c r="AD13" s="422"/>
      <c r="AE13" s="422"/>
      <c r="AF13" s="422"/>
      <c r="AG13" s="423"/>
      <c r="AH13" s="421">
        <v>1796</v>
      </c>
      <c r="AI13" s="422"/>
      <c r="AJ13" s="422"/>
      <c r="AK13" s="422"/>
      <c r="AL13" s="424"/>
      <c r="AM13" s="514" t="s">
        <v>131</v>
      </c>
      <c r="AN13" s="419"/>
      <c r="AO13" s="419"/>
      <c r="AP13" s="419"/>
      <c r="AQ13" s="419"/>
      <c r="AR13" s="419"/>
      <c r="AS13" s="419"/>
      <c r="AT13" s="420"/>
      <c r="AU13" s="502" t="s">
        <v>87</v>
      </c>
      <c r="AV13" s="503"/>
      <c r="AW13" s="503"/>
      <c r="AX13" s="503"/>
      <c r="AY13" s="425" t="s">
        <v>132</v>
      </c>
      <c r="AZ13" s="426"/>
      <c r="BA13" s="426"/>
      <c r="BB13" s="426"/>
      <c r="BC13" s="426"/>
      <c r="BD13" s="426"/>
      <c r="BE13" s="426"/>
      <c r="BF13" s="426"/>
      <c r="BG13" s="426"/>
      <c r="BH13" s="426"/>
      <c r="BI13" s="426"/>
      <c r="BJ13" s="426"/>
      <c r="BK13" s="426"/>
      <c r="BL13" s="426"/>
      <c r="BM13" s="427"/>
      <c r="BN13" s="445">
        <v>-1277210</v>
      </c>
      <c r="BO13" s="446"/>
      <c r="BP13" s="446"/>
      <c r="BQ13" s="446"/>
      <c r="BR13" s="446"/>
      <c r="BS13" s="446"/>
      <c r="BT13" s="446"/>
      <c r="BU13" s="447"/>
      <c r="BV13" s="445">
        <v>-572908</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9.1</v>
      </c>
      <c r="CU13" s="416"/>
      <c r="CV13" s="416"/>
      <c r="CW13" s="416"/>
      <c r="CX13" s="416"/>
      <c r="CY13" s="416"/>
      <c r="CZ13" s="416"/>
      <c r="DA13" s="417"/>
      <c r="DB13" s="415">
        <v>9.1999999999999993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17277</v>
      </c>
      <c r="S14" s="549"/>
      <c r="T14" s="549"/>
      <c r="U14" s="549"/>
      <c r="V14" s="550"/>
      <c r="W14" s="551"/>
      <c r="X14" s="461"/>
      <c r="Y14" s="461"/>
      <c r="Z14" s="461"/>
      <c r="AA14" s="461"/>
      <c r="AB14" s="462"/>
      <c r="AC14" s="541">
        <v>20.8</v>
      </c>
      <c r="AD14" s="542"/>
      <c r="AE14" s="542"/>
      <c r="AF14" s="542"/>
      <c r="AG14" s="543"/>
      <c r="AH14" s="541">
        <v>20</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11.1</v>
      </c>
      <c r="CU14" s="553"/>
      <c r="CV14" s="553"/>
      <c r="CW14" s="553"/>
      <c r="CX14" s="553"/>
      <c r="CY14" s="553"/>
      <c r="CZ14" s="553"/>
      <c r="DA14" s="554"/>
      <c r="DB14" s="552">
        <v>29.5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129</v>
      </c>
      <c r="N15" s="546"/>
      <c r="O15" s="546"/>
      <c r="P15" s="546"/>
      <c r="Q15" s="547"/>
      <c r="R15" s="548">
        <v>17144</v>
      </c>
      <c r="S15" s="549"/>
      <c r="T15" s="549"/>
      <c r="U15" s="549"/>
      <c r="V15" s="550"/>
      <c r="W15" s="536" t="s">
        <v>136</v>
      </c>
      <c r="X15" s="458"/>
      <c r="Y15" s="458"/>
      <c r="Z15" s="458"/>
      <c r="AA15" s="458"/>
      <c r="AB15" s="459"/>
      <c r="AC15" s="421">
        <v>1625</v>
      </c>
      <c r="AD15" s="422"/>
      <c r="AE15" s="422"/>
      <c r="AF15" s="422"/>
      <c r="AG15" s="423"/>
      <c r="AH15" s="421">
        <v>1775</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1983643</v>
      </c>
      <c r="BO15" s="441"/>
      <c r="BP15" s="441"/>
      <c r="BQ15" s="441"/>
      <c r="BR15" s="441"/>
      <c r="BS15" s="441"/>
      <c r="BT15" s="441"/>
      <c r="BU15" s="442"/>
      <c r="BV15" s="440">
        <v>1870135</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19.100000000000001</v>
      </c>
      <c r="AD16" s="542"/>
      <c r="AE16" s="542"/>
      <c r="AF16" s="542"/>
      <c r="AG16" s="543"/>
      <c r="AH16" s="541">
        <v>19.8</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6866161</v>
      </c>
      <c r="BO16" s="446"/>
      <c r="BP16" s="446"/>
      <c r="BQ16" s="446"/>
      <c r="BR16" s="446"/>
      <c r="BS16" s="446"/>
      <c r="BT16" s="446"/>
      <c r="BU16" s="447"/>
      <c r="BV16" s="445">
        <v>6885778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5132</v>
      </c>
      <c r="AD17" s="422"/>
      <c r="AE17" s="422"/>
      <c r="AF17" s="422"/>
      <c r="AG17" s="423"/>
      <c r="AH17" s="421">
        <v>5391</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2593646</v>
      </c>
      <c r="BO17" s="446"/>
      <c r="BP17" s="446"/>
      <c r="BQ17" s="446"/>
      <c r="BR17" s="446"/>
      <c r="BS17" s="446"/>
      <c r="BT17" s="446"/>
      <c r="BU17" s="447"/>
      <c r="BV17" s="445">
        <v>2354646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146</v>
      </c>
      <c r="C18" s="508"/>
      <c r="D18" s="508"/>
      <c r="E18" s="509"/>
      <c r="F18" s="509"/>
      <c r="G18" s="509"/>
      <c r="H18" s="509"/>
      <c r="I18" s="509"/>
      <c r="J18" s="509"/>
      <c r="K18" s="509"/>
      <c r="L18" s="510">
        <v>956.08</v>
      </c>
      <c r="M18" s="510"/>
      <c r="N18" s="510"/>
      <c r="O18" s="510"/>
      <c r="P18" s="510"/>
      <c r="Q18" s="510"/>
      <c r="R18" s="511"/>
      <c r="S18" s="511"/>
      <c r="T18" s="511"/>
      <c r="U18" s="511"/>
      <c r="V18" s="512"/>
      <c r="W18" s="526"/>
      <c r="X18" s="527"/>
      <c r="Y18" s="527"/>
      <c r="Z18" s="527"/>
      <c r="AA18" s="527"/>
      <c r="AB18" s="537"/>
      <c r="AC18" s="409">
        <v>60.2</v>
      </c>
      <c r="AD18" s="410"/>
      <c r="AE18" s="410"/>
      <c r="AF18" s="410"/>
      <c r="AG18" s="513"/>
      <c r="AH18" s="409">
        <v>60.2</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6865216</v>
      </c>
      <c r="BO18" s="446"/>
      <c r="BP18" s="446"/>
      <c r="BQ18" s="446"/>
      <c r="BR18" s="446"/>
      <c r="BS18" s="446"/>
      <c r="BT18" s="446"/>
      <c r="BU18" s="447"/>
      <c r="BV18" s="445">
        <v>6829798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148</v>
      </c>
      <c r="C19" s="508"/>
      <c r="D19" s="508"/>
      <c r="E19" s="509"/>
      <c r="F19" s="509"/>
      <c r="G19" s="509"/>
      <c r="H19" s="509"/>
      <c r="I19" s="509"/>
      <c r="J19" s="509"/>
      <c r="K19" s="509"/>
      <c r="L19" s="515">
        <v>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10056724</v>
      </c>
      <c r="BO19" s="446"/>
      <c r="BP19" s="446"/>
      <c r="BQ19" s="446"/>
      <c r="BR19" s="446"/>
      <c r="BS19" s="446"/>
      <c r="BT19" s="446"/>
      <c r="BU19" s="447"/>
      <c r="BV19" s="445">
        <v>9960447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150</v>
      </c>
      <c r="C20" s="508"/>
      <c r="D20" s="508"/>
      <c r="E20" s="509"/>
      <c r="F20" s="509"/>
      <c r="G20" s="509"/>
      <c r="H20" s="509"/>
      <c r="I20" s="509"/>
      <c r="J20" s="509"/>
      <c r="K20" s="509"/>
      <c r="L20" s="515">
        <v>7523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13000469</v>
      </c>
      <c r="BO23" s="446"/>
      <c r="BP23" s="446"/>
      <c r="BQ23" s="446"/>
      <c r="BR23" s="446"/>
      <c r="BS23" s="446"/>
      <c r="BT23" s="446"/>
      <c r="BU23" s="447"/>
      <c r="BV23" s="445">
        <v>13345658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159</v>
      </c>
      <c r="F24" s="419"/>
      <c r="G24" s="419"/>
      <c r="H24" s="419"/>
      <c r="I24" s="419"/>
      <c r="J24" s="419"/>
      <c r="K24" s="420"/>
      <c r="L24" s="421">
        <v>1</v>
      </c>
      <c r="M24" s="422"/>
      <c r="N24" s="422"/>
      <c r="O24" s="422"/>
      <c r="P24" s="423"/>
      <c r="Q24" s="421">
        <v>8100</v>
      </c>
      <c r="R24" s="422"/>
      <c r="S24" s="422"/>
      <c r="T24" s="422"/>
      <c r="U24" s="422"/>
      <c r="V24" s="423"/>
      <c r="W24" s="487"/>
      <c r="X24" s="478"/>
      <c r="Y24" s="479"/>
      <c r="Z24" s="418" t="s">
        <v>160</v>
      </c>
      <c r="AA24" s="419"/>
      <c r="AB24" s="419"/>
      <c r="AC24" s="419"/>
      <c r="AD24" s="419"/>
      <c r="AE24" s="419"/>
      <c r="AF24" s="419"/>
      <c r="AG24" s="420"/>
      <c r="AH24" s="421">
        <v>232</v>
      </c>
      <c r="AI24" s="422"/>
      <c r="AJ24" s="422"/>
      <c r="AK24" s="422"/>
      <c r="AL24" s="423"/>
      <c r="AM24" s="421">
        <v>681384</v>
      </c>
      <c r="AN24" s="422"/>
      <c r="AO24" s="422"/>
      <c r="AP24" s="422"/>
      <c r="AQ24" s="422"/>
      <c r="AR24" s="423"/>
      <c r="AS24" s="421">
        <v>2937</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10955389</v>
      </c>
      <c r="BO24" s="446"/>
      <c r="BP24" s="446"/>
      <c r="BQ24" s="446"/>
      <c r="BR24" s="446"/>
      <c r="BS24" s="446"/>
      <c r="BT24" s="446"/>
      <c r="BU24" s="447"/>
      <c r="BV24" s="445">
        <v>11065866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162</v>
      </c>
      <c r="F25" s="419"/>
      <c r="G25" s="419"/>
      <c r="H25" s="419"/>
      <c r="I25" s="419"/>
      <c r="J25" s="419"/>
      <c r="K25" s="420"/>
      <c r="L25" s="421">
        <v>2</v>
      </c>
      <c r="M25" s="422"/>
      <c r="N25" s="422"/>
      <c r="O25" s="422"/>
      <c r="P25" s="423"/>
      <c r="Q25" s="421">
        <v>6700</v>
      </c>
      <c r="R25" s="422"/>
      <c r="S25" s="422"/>
      <c r="T25" s="422"/>
      <c r="U25" s="422"/>
      <c r="V25" s="423"/>
      <c r="W25" s="487"/>
      <c r="X25" s="478"/>
      <c r="Y25" s="479"/>
      <c r="Z25" s="418" t="s">
        <v>163</v>
      </c>
      <c r="AA25" s="419"/>
      <c r="AB25" s="419"/>
      <c r="AC25" s="419"/>
      <c r="AD25" s="419"/>
      <c r="AE25" s="419"/>
      <c r="AF25" s="419"/>
      <c r="AG25" s="420"/>
      <c r="AH25" s="421">
        <v>53</v>
      </c>
      <c r="AI25" s="422"/>
      <c r="AJ25" s="422"/>
      <c r="AK25" s="422"/>
      <c r="AL25" s="423"/>
      <c r="AM25" s="421">
        <v>156615</v>
      </c>
      <c r="AN25" s="422"/>
      <c r="AO25" s="422"/>
      <c r="AP25" s="422"/>
      <c r="AQ25" s="422"/>
      <c r="AR25" s="423"/>
      <c r="AS25" s="421">
        <v>2955</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403620</v>
      </c>
      <c r="BO25" s="441"/>
      <c r="BP25" s="441"/>
      <c r="BQ25" s="441"/>
      <c r="BR25" s="441"/>
      <c r="BS25" s="441"/>
      <c r="BT25" s="441"/>
      <c r="BU25" s="442"/>
      <c r="BV25" s="440">
        <v>402985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165</v>
      </c>
      <c r="F26" s="419"/>
      <c r="G26" s="419"/>
      <c r="H26" s="419"/>
      <c r="I26" s="419"/>
      <c r="J26" s="419"/>
      <c r="K26" s="420"/>
      <c r="L26" s="421">
        <v>1</v>
      </c>
      <c r="M26" s="422"/>
      <c r="N26" s="422"/>
      <c r="O26" s="422"/>
      <c r="P26" s="423"/>
      <c r="Q26" s="421">
        <v>6020</v>
      </c>
      <c r="R26" s="422"/>
      <c r="S26" s="422"/>
      <c r="T26" s="422"/>
      <c r="U26" s="422"/>
      <c r="V26" s="423"/>
      <c r="W26" s="487"/>
      <c r="X26" s="478"/>
      <c r="Y26" s="479"/>
      <c r="Z26" s="418" t="s">
        <v>166</v>
      </c>
      <c r="AA26" s="500"/>
      <c r="AB26" s="500"/>
      <c r="AC26" s="500"/>
      <c r="AD26" s="500"/>
      <c r="AE26" s="500"/>
      <c r="AF26" s="500"/>
      <c r="AG26" s="501"/>
      <c r="AH26" s="421">
        <v>4</v>
      </c>
      <c r="AI26" s="422"/>
      <c r="AJ26" s="422"/>
      <c r="AK26" s="422"/>
      <c r="AL26" s="423"/>
      <c r="AM26" s="421">
        <v>13156</v>
      </c>
      <c r="AN26" s="422"/>
      <c r="AO26" s="422"/>
      <c r="AP26" s="422"/>
      <c r="AQ26" s="422"/>
      <c r="AR26" s="423"/>
      <c r="AS26" s="421">
        <v>3289</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2950</v>
      </c>
      <c r="R27" s="422"/>
      <c r="S27" s="422"/>
      <c r="T27" s="422"/>
      <c r="U27" s="422"/>
      <c r="V27" s="423"/>
      <c r="W27" s="487"/>
      <c r="X27" s="478"/>
      <c r="Y27" s="479"/>
      <c r="Z27" s="418" t="s">
        <v>170</v>
      </c>
      <c r="AA27" s="419"/>
      <c r="AB27" s="419"/>
      <c r="AC27" s="419"/>
      <c r="AD27" s="419"/>
      <c r="AE27" s="419"/>
      <c r="AF27" s="419"/>
      <c r="AG27" s="420"/>
      <c r="AH27" s="421" t="s">
        <v>121</v>
      </c>
      <c r="AI27" s="422"/>
      <c r="AJ27" s="422"/>
      <c r="AK27" s="422"/>
      <c r="AL27" s="423"/>
      <c r="AM27" s="421" t="s">
        <v>121</v>
      </c>
      <c r="AN27" s="422"/>
      <c r="AO27" s="422"/>
      <c r="AP27" s="422"/>
      <c r="AQ27" s="422"/>
      <c r="AR27" s="423"/>
      <c r="AS27" s="421" t="s">
        <v>121</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303479</v>
      </c>
      <c r="BO27" s="449"/>
      <c r="BP27" s="449"/>
      <c r="BQ27" s="449"/>
      <c r="BR27" s="449"/>
      <c r="BS27" s="449"/>
      <c r="BT27" s="449"/>
      <c r="BU27" s="450"/>
      <c r="BV27" s="448">
        <v>303474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172</v>
      </c>
      <c r="F28" s="419"/>
      <c r="G28" s="419"/>
      <c r="H28" s="419"/>
      <c r="I28" s="419"/>
      <c r="J28" s="419"/>
      <c r="K28" s="420"/>
      <c r="L28" s="421">
        <v>1</v>
      </c>
      <c r="M28" s="422"/>
      <c r="N28" s="422"/>
      <c r="O28" s="422"/>
      <c r="P28" s="423"/>
      <c r="Q28" s="421">
        <v>2300</v>
      </c>
      <c r="R28" s="422"/>
      <c r="S28" s="422"/>
      <c r="T28" s="422"/>
      <c r="U28" s="422"/>
      <c r="V28" s="423"/>
      <c r="W28" s="487"/>
      <c r="X28" s="478"/>
      <c r="Y28" s="479"/>
      <c r="Z28" s="418" t="s">
        <v>173</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174</v>
      </c>
      <c r="AZ28" s="429"/>
      <c r="BA28" s="429"/>
      <c r="BB28" s="430"/>
      <c r="BC28" s="437" t="s">
        <v>41</v>
      </c>
      <c r="BD28" s="438"/>
      <c r="BE28" s="438"/>
      <c r="BF28" s="438"/>
      <c r="BG28" s="438"/>
      <c r="BH28" s="438"/>
      <c r="BI28" s="438"/>
      <c r="BJ28" s="438"/>
      <c r="BK28" s="438"/>
      <c r="BL28" s="438"/>
      <c r="BM28" s="439"/>
      <c r="BN28" s="440">
        <v>1066415</v>
      </c>
      <c r="BO28" s="441"/>
      <c r="BP28" s="441"/>
      <c r="BQ28" s="441"/>
      <c r="BR28" s="441"/>
      <c r="BS28" s="441"/>
      <c r="BT28" s="441"/>
      <c r="BU28" s="442"/>
      <c r="BV28" s="440">
        <v>1616385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175</v>
      </c>
      <c r="F29" s="419"/>
      <c r="G29" s="419"/>
      <c r="H29" s="419"/>
      <c r="I29" s="419"/>
      <c r="J29" s="419"/>
      <c r="K29" s="420"/>
      <c r="L29" s="421">
        <v>14</v>
      </c>
      <c r="M29" s="422"/>
      <c r="N29" s="422"/>
      <c r="O29" s="422"/>
      <c r="P29" s="423"/>
      <c r="Q29" s="421">
        <v>1950</v>
      </c>
      <c r="R29" s="422"/>
      <c r="S29" s="422"/>
      <c r="T29" s="422"/>
      <c r="U29" s="422"/>
      <c r="V29" s="423"/>
      <c r="W29" s="488"/>
      <c r="X29" s="489"/>
      <c r="Y29" s="490"/>
      <c r="Z29" s="418" t="s">
        <v>176</v>
      </c>
      <c r="AA29" s="419"/>
      <c r="AB29" s="419"/>
      <c r="AC29" s="419"/>
      <c r="AD29" s="419"/>
      <c r="AE29" s="419"/>
      <c r="AF29" s="419"/>
      <c r="AG29" s="420"/>
      <c r="AH29" s="421">
        <v>232</v>
      </c>
      <c r="AI29" s="422"/>
      <c r="AJ29" s="422"/>
      <c r="AK29" s="422"/>
      <c r="AL29" s="423"/>
      <c r="AM29" s="421">
        <v>681384</v>
      </c>
      <c r="AN29" s="422"/>
      <c r="AO29" s="422"/>
      <c r="AP29" s="422"/>
      <c r="AQ29" s="422"/>
      <c r="AR29" s="423"/>
      <c r="AS29" s="421">
        <v>2937</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544214</v>
      </c>
      <c r="BO29" s="446"/>
      <c r="BP29" s="446"/>
      <c r="BQ29" s="446"/>
      <c r="BR29" s="446"/>
      <c r="BS29" s="446"/>
      <c r="BT29" s="446"/>
      <c r="BU29" s="447"/>
      <c r="BV29" s="445">
        <v>544214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6278205</v>
      </c>
      <c r="BO30" s="449"/>
      <c r="BP30" s="449"/>
      <c r="BQ30" s="449"/>
      <c r="BR30" s="449"/>
      <c r="BS30" s="449"/>
      <c r="BT30" s="449"/>
      <c r="BU30" s="450"/>
      <c r="BV30" s="448">
        <v>4807119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186</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八雲町病院事業会計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八雲町熊石地域簡易水道事業特別会計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山越郡衛生処理組合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八雲町水道事業会計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八雲町下水道事業特別会計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渡島・檜山地区地方税滞納整理機構</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八雲町農業集落排水事業特別会計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渡島廃棄物処理広域連合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南部檜山衛生処理組合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1Q/H1PbBwGdUiA90oVOsWQgfprRh+/P0zk9L69gY7bk0kx0inPSYJNQ0j4A0tUUgECW8F8Ooaaq6xjhz/hZ7A==" saltValue="uPjiqFLPVa1UBZbzqcnF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555</v>
      </c>
      <c r="D34" s="1224"/>
      <c r="E34" s="1225"/>
      <c r="F34" s="32" t="s">
        <v>556</v>
      </c>
      <c r="G34" s="33">
        <v>0.45</v>
      </c>
      <c r="H34" s="33">
        <v>0.04</v>
      </c>
      <c r="I34" s="33" t="s">
        <v>557</v>
      </c>
      <c r="J34" s="34" t="s">
        <v>558</v>
      </c>
      <c r="K34" s="22"/>
      <c r="L34" s="22"/>
      <c r="M34" s="22"/>
      <c r="N34" s="22"/>
      <c r="O34" s="22"/>
      <c r="P34" s="22"/>
    </row>
    <row r="35" spans="1:16" ht="39" customHeight="1" x14ac:dyDescent="0.15">
      <c r="A35" s="22"/>
      <c r="B35" s="35"/>
      <c r="C35" s="1218" t="s">
        <v>559</v>
      </c>
      <c r="D35" s="1219"/>
      <c r="E35" s="1220"/>
      <c r="F35" s="36">
        <v>4.5</v>
      </c>
      <c r="G35" s="37">
        <v>7.49</v>
      </c>
      <c r="H35" s="37">
        <v>3.52</v>
      </c>
      <c r="I35" s="37">
        <v>8.3699999999999992</v>
      </c>
      <c r="J35" s="38">
        <v>6.36</v>
      </c>
      <c r="K35" s="22"/>
      <c r="L35" s="22"/>
      <c r="M35" s="22"/>
      <c r="N35" s="22"/>
      <c r="O35" s="22"/>
      <c r="P35" s="22"/>
    </row>
    <row r="36" spans="1:16" ht="39" customHeight="1" x14ac:dyDescent="0.15">
      <c r="A36" s="22"/>
      <c r="B36" s="35"/>
      <c r="C36" s="1218" t="s">
        <v>560</v>
      </c>
      <c r="D36" s="1219"/>
      <c r="E36" s="1220"/>
      <c r="F36" s="36">
        <v>4.5199999999999996</v>
      </c>
      <c r="G36" s="37">
        <v>5.1100000000000003</v>
      </c>
      <c r="H36" s="37">
        <v>5.13</v>
      </c>
      <c r="I36" s="37">
        <v>5.81</v>
      </c>
      <c r="J36" s="38">
        <v>5.9</v>
      </c>
      <c r="K36" s="22"/>
      <c r="L36" s="22"/>
      <c r="M36" s="22"/>
      <c r="N36" s="22"/>
      <c r="O36" s="22"/>
      <c r="P36" s="22"/>
    </row>
    <row r="37" spans="1:16" ht="39" customHeight="1" x14ac:dyDescent="0.15">
      <c r="A37" s="22"/>
      <c r="B37" s="35"/>
      <c r="C37" s="1218" t="s">
        <v>561</v>
      </c>
      <c r="D37" s="1219"/>
      <c r="E37" s="1220"/>
      <c r="F37" s="36">
        <v>4.28</v>
      </c>
      <c r="G37" s="37">
        <v>7.53</v>
      </c>
      <c r="H37" s="37">
        <v>8.6199999999999992</v>
      </c>
      <c r="I37" s="37">
        <v>9.59</v>
      </c>
      <c r="J37" s="38">
        <v>5.77</v>
      </c>
      <c r="K37" s="22"/>
      <c r="L37" s="22"/>
      <c r="M37" s="22"/>
      <c r="N37" s="22"/>
      <c r="O37" s="22"/>
      <c r="P37" s="22"/>
    </row>
    <row r="38" spans="1:16" ht="39" customHeight="1" x14ac:dyDescent="0.15">
      <c r="A38" s="22"/>
      <c r="B38" s="35"/>
      <c r="C38" s="1218" t="s">
        <v>562</v>
      </c>
      <c r="D38" s="1219"/>
      <c r="E38" s="1220"/>
      <c r="F38" s="36">
        <v>0.09</v>
      </c>
      <c r="G38" s="37">
        <v>0.2</v>
      </c>
      <c r="H38" s="37">
        <v>0.65</v>
      </c>
      <c r="I38" s="37">
        <v>0.14000000000000001</v>
      </c>
      <c r="J38" s="38">
        <v>0.25</v>
      </c>
      <c r="K38" s="22"/>
      <c r="L38" s="22"/>
      <c r="M38" s="22"/>
      <c r="N38" s="22"/>
      <c r="O38" s="22"/>
      <c r="P38" s="22"/>
    </row>
    <row r="39" spans="1:16" ht="39" customHeight="1" x14ac:dyDescent="0.15">
      <c r="A39" s="22"/>
      <c r="B39" s="35"/>
      <c r="C39" s="1218" t="s">
        <v>563</v>
      </c>
      <c r="D39" s="1219"/>
      <c r="E39" s="1220"/>
      <c r="F39" s="36">
        <v>0</v>
      </c>
      <c r="G39" s="37">
        <v>0</v>
      </c>
      <c r="H39" s="37">
        <v>0.02</v>
      </c>
      <c r="I39" s="37" t="s">
        <v>564</v>
      </c>
      <c r="J39" s="38">
        <v>0.04</v>
      </c>
      <c r="K39" s="22"/>
      <c r="L39" s="22"/>
      <c r="M39" s="22"/>
      <c r="N39" s="22"/>
      <c r="O39" s="22"/>
      <c r="P39" s="22"/>
    </row>
    <row r="40" spans="1:16" ht="39" customHeight="1" x14ac:dyDescent="0.15">
      <c r="A40" s="22"/>
      <c r="B40" s="35"/>
      <c r="C40" s="1218" t="s">
        <v>565</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567</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568</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Uy4igz7yqeoa1rpxirbiU87myJvz6gZadptSQ8CCNWwyyoq4Xz2CAgRVSjALyndJRZXRKZf+D0MdVUhwfZ9wA==" saltValue="j+wLszons/hKnopdAZwO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1382</v>
      </c>
      <c r="L45" s="60">
        <v>1408</v>
      </c>
      <c r="M45" s="60">
        <v>1380</v>
      </c>
      <c r="N45" s="60">
        <v>1287</v>
      </c>
      <c r="O45" s="61">
        <v>1313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14</v>
      </c>
      <c r="F48" s="1228"/>
      <c r="G48" s="1228"/>
      <c r="H48" s="1228"/>
      <c r="I48" s="1228"/>
      <c r="J48" s="1229"/>
      <c r="K48" s="63">
        <v>582</v>
      </c>
      <c r="L48" s="64">
        <v>576</v>
      </c>
      <c r="M48" s="64">
        <v>605</v>
      </c>
      <c r="N48" s="64">
        <v>609</v>
      </c>
      <c r="O48" s="65">
        <v>644</v>
      </c>
      <c r="P48" s="48"/>
      <c r="Q48" s="48"/>
      <c r="R48" s="48"/>
      <c r="S48" s="48"/>
      <c r="T48" s="48"/>
      <c r="U48" s="48"/>
    </row>
    <row r="49" spans="1:21" ht="30.75" customHeight="1" x14ac:dyDescent="0.15">
      <c r="A49" s="48"/>
      <c r="B49" s="1236"/>
      <c r="C49" s="1237"/>
      <c r="D49" s="62"/>
      <c r="E49" s="1228" t="s">
        <v>15</v>
      </c>
      <c r="F49" s="1228"/>
      <c r="G49" s="1228"/>
      <c r="H49" s="1228"/>
      <c r="I49" s="1228"/>
      <c r="J49" s="1229"/>
      <c r="K49" s="63">
        <v>48</v>
      </c>
      <c r="L49" s="64">
        <v>49</v>
      </c>
      <c r="M49" s="64">
        <v>49</v>
      </c>
      <c r="N49" s="64">
        <v>49</v>
      </c>
      <c r="O49" s="65">
        <v>37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19</v>
      </c>
      <c r="L50" s="64">
        <v>20</v>
      </c>
      <c r="M50" s="64">
        <v>16</v>
      </c>
      <c r="N50" s="64">
        <v>14</v>
      </c>
      <c r="O50" s="65">
        <v>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1351</v>
      </c>
      <c r="L52" s="64">
        <v>1402</v>
      </c>
      <c r="M52" s="64">
        <v>1400</v>
      </c>
      <c r="N52" s="64">
        <v>1393</v>
      </c>
      <c r="O52" s="65">
        <v>1413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680</v>
      </c>
      <c r="L53" s="69">
        <v>651</v>
      </c>
      <c r="M53" s="69">
        <v>650</v>
      </c>
      <c r="N53" s="69">
        <v>566</v>
      </c>
      <c r="O53" s="70">
        <v>592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L7J4LXL03kjddOaeRdjiJvFcA2ap0q/VagBR7AvKStpDToLa18e6MU/zZUEBdSq7DDeYBLhMpJmzBawfTVGEw==" saltValue="k/VB/fCkwH7+AfMd2WNE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54" t="s">
        <v>23</v>
      </c>
      <c r="C41" s="1255"/>
      <c r="D41" s="81"/>
      <c r="E41" s="1256" t="s">
        <v>24</v>
      </c>
      <c r="F41" s="1256"/>
      <c r="G41" s="1256"/>
      <c r="H41" s="1257"/>
      <c r="I41" s="82">
        <v>12830</v>
      </c>
      <c r="J41" s="83">
        <v>12875</v>
      </c>
      <c r="K41" s="83">
        <v>13199</v>
      </c>
      <c r="L41" s="83">
        <v>13346</v>
      </c>
      <c r="M41" s="84">
        <v>13000</v>
      </c>
    </row>
    <row r="42" spans="2:13" ht="27.75" customHeight="1" x14ac:dyDescent="0.15">
      <c r="B42" s="1244"/>
      <c r="C42" s="1245"/>
      <c r="D42" s="85"/>
      <c r="E42" s="1248" t="s">
        <v>25</v>
      </c>
      <c r="F42" s="1248"/>
      <c r="G42" s="1248"/>
      <c r="H42" s="1249"/>
      <c r="I42" s="86">
        <v>99</v>
      </c>
      <c r="J42" s="87">
        <v>84</v>
      </c>
      <c r="K42" s="87">
        <v>70</v>
      </c>
      <c r="L42" s="87">
        <v>58</v>
      </c>
      <c r="M42" s="88">
        <v>49</v>
      </c>
    </row>
    <row r="43" spans="2:13" ht="27.75" customHeight="1" x14ac:dyDescent="0.15">
      <c r="B43" s="1244"/>
      <c r="C43" s="1245"/>
      <c r="D43" s="85"/>
      <c r="E43" s="1248" t="s">
        <v>26</v>
      </c>
      <c r="F43" s="1248"/>
      <c r="G43" s="1248"/>
      <c r="H43" s="1249"/>
      <c r="I43" s="86">
        <v>7407</v>
      </c>
      <c r="J43" s="87">
        <v>7399</v>
      </c>
      <c r="K43" s="87">
        <v>8435</v>
      </c>
      <c r="L43" s="87">
        <v>8826</v>
      </c>
      <c r="M43" s="88">
        <v>8666</v>
      </c>
    </row>
    <row r="44" spans="2:13" ht="27.75" customHeight="1" x14ac:dyDescent="0.15">
      <c r="B44" s="1244"/>
      <c r="C44" s="1245"/>
      <c r="D44" s="85"/>
      <c r="E44" s="1248" t="s">
        <v>27</v>
      </c>
      <c r="F44" s="1248"/>
      <c r="G44" s="1248"/>
      <c r="H44" s="1249"/>
      <c r="I44" s="86">
        <v>180</v>
      </c>
      <c r="J44" s="87">
        <v>136</v>
      </c>
      <c r="K44" s="87">
        <v>89</v>
      </c>
      <c r="L44" s="87">
        <v>39</v>
      </c>
      <c r="M44" s="88">
        <v>3</v>
      </c>
    </row>
    <row r="45" spans="2:13" ht="27.75" customHeight="1" x14ac:dyDescent="0.15">
      <c r="B45" s="1244"/>
      <c r="C45" s="1245"/>
      <c r="D45" s="85"/>
      <c r="E45" s="1248" t="s">
        <v>28</v>
      </c>
      <c r="F45" s="1248"/>
      <c r="G45" s="1248"/>
      <c r="H45" s="1249"/>
      <c r="I45" s="86">
        <v>1618</v>
      </c>
      <c r="J45" s="87">
        <v>1426</v>
      </c>
      <c r="K45" s="87">
        <v>1144</v>
      </c>
      <c r="L45" s="87">
        <v>1070</v>
      </c>
      <c r="M45" s="88">
        <v>980</v>
      </c>
    </row>
    <row r="46" spans="2:13" ht="27.75" customHeight="1" x14ac:dyDescent="0.15">
      <c r="B46" s="1244"/>
      <c r="C46" s="1245"/>
      <c r="D46" s="89"/>
      <c r="E46" s="1248" t="s">
        <v>29</v>
      </c>
      <c r="F46" s="1248"/>
      <c r="G46" s="1248"/>
      <c r="H46" s="1249"/>
      <c r="I46" s="86" t="s">
        <v>503</v>
      </c>
      <c r="J46" s="87" t="s">
        <v>503</v>
      </c>
      <c r="K46" s="87" t="s">
        <v>503</v>
      </c>
      <c r="L46" s="87" t="s">
        <v>503</v>
      </c>
      <c r="M46" s="88" t="s">
        <v>503</v>
      </c>
    </row>
    <row r="47" spans="2:13" ht="27.75" customHeight="1" x14ac:dyDescent="0.15">
      <c r="B47" s="1244"/>
      <c r="C47" s="1245"/>
      <c r="D47" s="90"/>
      <c r="E47" s="1258" t="s">
        <v>30</v>
      </c>
      <c r="F47" s="1259"/>
      <c r="G47" s="1259"/>
      <c r="H47" s="1260"/>
      <c r="I47" s="86" t="s">
        <v>503</v>
      </c>
      <c r="J47" s="87" t="s">
        <v>503</v>
      </c>
      <c r="K47" s="87" t="s">
        <v>503</v>
      </c>
      <c r="L47" s="87" t="s">
        <v>503</v>
      </c>
      <c r="M47" s="88" t="s">
        <v>503</v>
      </c>
    </row>
    <row r="48" spans="2:13" ht="27.75" customHeight="1" x14ac:dyDescent="0.15">
      <c r="B48" s="1244"/>
      <c r="C48" s="1245"/>
      <c r="D48" s="85"/>
      <c r="E48" s="1248" t="s">
        <v>31</v>
      </c>
      <c r="F48" s="1248"/>
      <c r="G48" s="1248"/>
      <c r="H48" s="1249"/>
      <c r="I48" s="86" t="s">
        <v>503</v>
      </c>
      <c r="J48" s="87" t="s">
        <v>503</v>
      </c>
      <c r="K48" s="87" t="s">
        <v>503</v>
      </c>
      <c r="L48" s="87" t="s">
        <v>503</v>
      </c>
      <c r="M48" s="88" t="s">
        <v>503</v>
      </c>
    </row>
    <row r="49" spans="2:13" ht="27.75" customHeight="1" x14ac:dyDescent="0.15">
      <c r="B49" s="1246"/>
      <c r="C49" s="1247"/>
      <c r="D49" s="85"/>
      <c r="E49" s="1248" t="s">
        <v>32</v>
      </c>
      <c r="F49" s="1248"/>
      <c r="G49" s="1248"/>
      <c r="H49" s="1249"/>
      <c r="I49" s="86" t="s">
        <v>503</v>
      </c>
      <c r="J49" s="87" t="s">
        <v>503</v>
      </c>
      <c r="K49" s="87" t="s">
        <v>503</v>
      </c>
      <c r="L49" s="87" t="s">
        <v>503</v>
      </c>
      <c r="M49" s="88" t="s">
        <v>503</v>
      </c>
    </row>
    <row r="50" spans="2:13" ht="27.75" customHeight="1" x14ac:dyDescent="0.15">
      <c r="B50" s="1242" t="s">
        <v>33</v>
      </c>
      <c r="C50" s="1243"/>
      <c r="D50" s="91"/>
      <c r="E50" s="1248" t="s">
        <v>34</v>
      </c>
      <c r="F50" s="1248"/>
      <c r="G50" s="1248"/>
      <c r="H50" s="1249"/>
      <c r="I50" s="86">
        <v>4964</v>
      </c>
      <c r="J50" s="87">
        <v>5097</v>
      </c>
      <c r="K50" s="87">
        <v>3378</v>
      </c>
      <c r="L50" s="87">
        <v>4987</v>
      </c>
      <c r="M50" s="88">
        <v>5861</v>
      </c>
    </row>
    <row r="51" spans="2:13" ht="27.75" customHeight="1" x14ac:dyDescent="0.15">
      <c r="B51" s="1244"/>
      <c r="C51" s="1245"/>
      <c r="D51" s="85"/>
      <c r="E51" s="1248" t="s">
        <v>35</v>
      </c>
      <c r="F51" s="1248"/>
      <c r="G51" s="1248"/>
      <c r="H51" s="1249"/>
      <c r="I51" s="86">
        <v>839</v>
      </c>
      <c r="J51" s="87">
        <v>729</v>
      </c>
      <c r="K51" s="87">
        <v>613</v>
      </c>
      <c r="L51" s="87">
        <v>521</v>
      </c>
      <c r="M51" s="88">
        <v>458</v>
      </c>
    </row>
    <row r="52" spans="2:13" ht="27.75" customHeight="1" x14ac:dyDescent="0.15">
      <c r="B52" s="1246"/>
      <c r="C52" s="1247"/>
      <c r="D52" s="85"/>
      <c r="E52" s="1248" t="s">
        <v>36</v>
      </c>
      <c r="F52" s="1248"/>
      <c r="G52" s="1248"/>
      <c r="H52" s="1249"/>
      <c r="I52" s="86">
        <v>13613</v>
      </c>
      <c r="J52" s="87">
        <v>14088</v>
      </c>
      <c r="K52" s="87">
        <v>15488</v>
      </c>
      <c r="L52" s="87">
        <v>15888</v>
      </c>
      <c r="M52" s="88">
        <v>15650</v>
      </c>
    </row>
    <row r="53" spans="2:13" ht="27.75" customHeight="1" thickBot="1" x14ac:dyDescent="0.2">
      <c r="B53" s="1250" t="s">
        <v>37</v>
      </c>
      <c r="C53" s="1251"/>
      <c r="D53" s="92"/>
      <c r="E53" s="1252" t="s">
        <v>38</v>
      </c>
      <c r="F53" s="1252"/>
      <c r="G53" s="1252"/>
      <c r="H53" s="1253"/>
      <c r="I53" s="93">
        <v>2718</v>
      </c>
      <c r="J53" s="94">
        <v>2007</v>
      </c>
      <c r="K53" s="94">
        <v>3458</v>
      </c>
      <c r="L53" s="94">
        <v>1942</v>
      </c>
      <c r="M53" s="95">
        <v>730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CjkKZI/20qYBL9qsyygVwf2fKazcg+/gadzX/E7fCjr3ktXfd3IqKs8bPmo7uhCMm4Z1b5SKuwuxUAoYN/8mA==" saltValue="NOr7cyXzLnet3GeMJWbM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2373</v>
      </c>
      <c r="G55" s="107">
        <v>1616</v>
      </c>
      <c r="H55" s="108">
        <v>1066</v>
      </c>
    </row>
    <row r="56" spans="2:8" ht="52.5" customHeight="1" x14ac:dyDescent="0.15">
      <c r="B56" s="109"/>
      <c r="C56" s="1271" t="s">
        <v>42</v>
      </c>
      <c r="D56" s="1271"/>
      <c r="E56" s="1272"/>
      <c r="F56" s="110">
        <v>544</v>
      </c>
      <c r="G56" s="110">
        <v>544</v>
      </c>
      <c r="H56" s="111">
        <v>544</v>
      </c>
    </row>
    <row r="57" spans="2:8" ht="53.25" customHeight="1" x14ac:dyDescent="0.15">
      <c r="B57" s="109"/>
      <c r="C57" s="1273" t="s">
        <v>43</v>
      </c>
      <c r="D57" s="1273"/>
      <c r="E57" s="1274"/>
      <c r="F57" s="112">
        <v>3570</v>
      </c>
      <c r="G57" s="112">
        <v>4807</v>
      </c>
      <c r="H57" s="113">
        <v>6278</v>
      </c>
    </row>
    <row r="58" spans="2:8" ht="45.75" customHeight="1" x14ac:dyDescent="0.15">
      <c r="B58" s="114"/>
      <c r="C58" s="1261" t="s">
        <v>569</v>
      </c>
      <c r="D58" s="1262"/>
      <c r="E58" s="1263"/>
      <c r="F58" s="115">
        <v>383</v>
      </c>
      <c r="G58" s="115">
        <v>1472</v>
      </c>
      <c r="H58" s="116">
        <v>2460</v>
      </c>
    </row>
    <row r="59" spans="2:8" ht="45.75" customHeight="1" x14ac:dyDescent="0.15">
      <c r="B59" s="114"/>
      <c r="C59" s="1261" t="s">
        <v>571</v>
      </c>
      <c r="D59" s="1262"/>
      <c r="E59" s="1263"/>
      <c r="F59" s="115">
        <v>1717</v>
      </c>
      <c r="G59" s="115">
        <v>1865</v>
      </c>
      <c r="H59" s="116">
        <v>2208</v>
      </c>
    </row>
    <row r="60" spans="2:8" ht="45.75" customHeight="1" x14ac:dyDescent="0.15">
      <c r="B60" s="114"/>
      <c r="C60" s="1261" t="s">
        <v>572</v>
      </c>
      <c r="D60" s="1262"/>
      <c r="E60" s="1263"/>
      <c r="F60" s="115">
        <v>1100</v>
      </c>
      <c r="G60" s="115">
        <v>1100</v>
      </c>
      <c r="H60" s="116">
        <v>1100</v>
      </c>
    </row>
    <row r="61" spans="2:8" ht="45.75" customHeight="1" x14ac:dyDescent="0.15">
      <c r="B61" s="114"/>
      <c r="C61" s="1261" t="s">
        <v>573</v>
      </c>
      <c r="D61" s="1262"/>
      <c r="E61" s="1263"/>
      <c r="F61" s="115">
        <v>162</v>
      </c>
      <c r="G61" s="115">
        <v>162</v>
      </c>
      <c r="H61" s="116">
        <v>302</v>
      </c>
    </row>
    <row r="62" spans="2:8" ht="45.75" customHeight="1" thickBot="1" x14ac:dyDescent="0.2">
      <c r="B62" s="117"/>
      <c r="C62" s="1264" t="s">
        <v>570</v>
      </c>
      <c r="D62" s="1265"/>
      <c r="E62" s="1266"/>
      <c r="F62" s="118">
        <v>122</v>
      </c>
      <c r="G62" s="118">
        <v>122</v>
      </c>
      <c r="H62" s="119">
        <v>122</v>
      </c>
    </row>
    <row r="63" spans="2:8" ht="52.5" customHeight="1" thickBot="1" x14ac:dyDescent="0.2">
      <c r="B63" s="120"/>
      <c r="C63" s="1267" t="s">
        <v>44</v>
      </c>
      <c r="D63" s="1267"/>
      <c r="E63" s="1268"/>
      <c r="F63" s="121">
        <v>6488</v>
      </c>
      <c r="G63" s="121">
        <v>6968</v>
      </c>
      <c r="H63" s="122">
        <v>7889</v>
      </c>
    </row>
    <row r="64" spans="2:8" ht="15" customHeight="1" x14ac:dyDescent="0.15"/>
    <row r="65" ht="0" hidden="1" customHeight="1" x14ac:dyDescent="0.15"/>
    <row r="66" ht="0" hidden="1" customHeight="1" x14ac:dyDescent="0.15"/>
  </sheetData>
  <sheetProtection algorithmName="SHA-512" hashValue="mNjIZBU4pUJzIU7tCwzAFoyU/dKLcqQtP+Nl3+VnGiUDMnG8CwSdR3Wo0ciB+zLnGdiYP+CF4rGVdrAqA/jiaA==" saltValue="A++XWlb6MFBiDsLqSQuq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view="pageBreakPreview" zoomScale="60" zoomScaleNormal="100"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50.8</v>
      </c>
      <c r="CG51" s="1277"/>
      <c r="CH51" s="1277"/>
      <c r="CI51" s="1277"/>
      <c r="CJ51" s="1277"/>
      <c r="CK51" s="1277"/>
      <c r="CL51" s="1277"/>
      <c r="CM51" s="1277"/>
      <c r="CN51" s="1277">
        <v>29.5</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52.5</v>
      </c>
      <c r="CG53" s="1277"/>
      <c r="CH53" s="1277"/>
      <c r="CI53" s="1277"/>
      <c r="CJ53" s="1277"/>
      <c r="CK53" s="1277"/>
      <c r="CL53" s="1277"/>
      <c r="CM53" s="1277"/>
      <c r="CN53" s="1277">
        <v>53.9</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37.200000000000003</v>
      </c>
      <c r="CG55" s="1277"/>
      <c r="CH55" s="1277"/>
      <c r="CI55" s="1277"/>
      <c r="CJ55" s="1277"/>
      <c r="CK55" s="1277"/>
      <c r="CL55" s="1277"/>
      <c r="CM55" s="1277"/>
      <c r="CN55" s="1277">
        <v>24</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39.200000000000003</v>
      </c>
      <c r="BQ73" s="1277"/>
      <c r="BR73" s="1277"/>
      <c r="BS73" s="1277"/>
      <c r="BT73" s="1277"/>
      <c r="BU73" s="1277"/>
      <c r="BV73" s="1277"/>
      <c r="BW73" s="1277"/>
      <c r="BX73" s="1277">
        <v>29.8</v>
      </c>
      <c r="BY73" s="1277"/>
      <c r="BZ73" s="1277"/>
      <c r="CA73" s="1277"/>
      <c r="CB73" s="1277"/>
      <c r="CC73" s="1277"/>
      <c r="CD73" s="1277"/>
      <c r="CE73" s="1277"/>
      <c r="CF73" s="1277">
        <v>50.8</v>
      </c>
      <c r="CG73" s="1277"/>
      <c r="CH73" s="1277"/>
      <c r="CI73" s="1277"/>
      <c r="CJ73" s="1277"/>
      <c r="CK73" s="1277"/>
      <c r="CL73" s="1277"/>
      <c r="CM73" s="1277"/>
      <c r="CN73" s="1277">
        <v>29.5</v>
      </c>
      <c r="CO73" s="1277"/>
      <c r="CP73" s="1277"/>
      <c r="CQ73" s="1277"/>
      <c r="CR73" s="1277"/>
      <c r="CS73" s="1277"/>
      <c r="CT73" s="1277"/>
      <c r="CU73" s="1277"/>
      <c r="CV73" s="1277">
        <v>11.1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593</v>
      </c>
      <c r="BC75" s="1280"/>
      <c r="BD75" s="1280"/>
      <c r="BE75" s="1280"/>
      <c r="BF75" s="1280"/>
      <c r="BG75" s="1280"/>
      <c r="BH75" s="1280"/>
      <c r="BI75" s="1280"/>
      <c r="BJ75" s="1280"/>
      <c r="BK75" s="1280"/>
      <c r="BL75" s="1280"/>
      <c r="BM75" s="1280"/>
      <c r="BN75" s="1280"/>
      <c r="BO75" s="1280"/>
      <c r="BP75" s="1277">
        <v>11.8</v>
      </c>
      <c r="BQ75" s="1277"/>
      <c r="BR75" s="1277"/>
      <c r="BS75" s="1277"/>
      <c r="BT75" s="1277"/>
      <c r="BU75" s="1277"/>
      <c r="BV75" s="1277"/>
      <c r="BW75" s="1277"/>
      <c r="BX75" s="1277">
        <v>10.4</v>
      </c>
      <c r="BY75" s="1277"/>
      <c r="BZ75" s="1277"/>
      <c r="CA75" s="1277"/>
      <c r="CB75" s="1277"/>
      <c r="CC75" s="1277"/>
      <c r="CD75" s="1277"/>
      <c r="CE75" s="1277"/>
      <c r="CF75" s="1277">
        <v>9.6</v>
      </c>
      <c r="CG75" s="1277"/>
      <c r="CH75" s="1277"/>
      <c r="CI75" s="1277"/>
      <c r="CJ75" s="1277"/>
      <c r="CK75" s="1277"/>
      <c r="CL75" s="1277"/>
      <c r="CM75" s="1277"/>
      <c r="CN75" s="1277">
        <v>9.1999999999999993</v>
      </c>
      <c r="CO75" s="1277"/>
      <c r="CP75" s="1277"/>
      <c r="CQ75" s="1277"/>
      <c r="CR75" s="1277"/>
      <c r="CS75" s="1277"/>
      <c r="CT75" s="1277"/>
      <c r="CU75" s="1277"/>
      <c r="CV75" s="1277">
        <v>9.1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58.8</v>
      </c>
      <c r="BQ77" s="1277"/>
      <c r="BR77" s="1277"/>
      <c r="BS77" s="1277"/>
      <c r="BT77" s="1277"/>
      <c r="BU77" s="1277"/>
      <c r="BV77" s="1277"/>
      <c r="BW77" s="1277"/>
      <c r="BX77" s="1277">
        <v>49.7</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593</v>
      </c>
      <c r="BC79" s="1280"/>
      <c r="BD79" s="1280"/>
      <c r="BE79" s="1280"/>
      <c r="BF79" s="1280"/>
      <c r="BG79" s="1280"/>
      <c r="BH79" s="1280"/>
      <c r="BI79" s="1280"/>
      <c r="BJ79" s="1280"/>
      <c r="BK79" s="1280"/>
      <c r="BL79" s="1280"/>
      <c r="BM79" s="1280"/>
      <c r="BN79" s="1280"/>
      <c r="BO79" s="1280"/>
      <c r="BP79" s="1277">
        <v>12.4</v>
      </c>
      <c r="BQ79" s="1277"/>
      <c r="BR79" s="1277"/>
      <c r="BS79" s="1277"/>
      <c r="BT79" s="1277"/>
      <c r="BU79" s="1277"/>
      <c r="BV79" s="1277"/>
      <c r="BW79" s="1277"/>
      <c r="BX79" s="1277">
        <v>11.2</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view="pageBreakPreview" zoomScale="60" zoomScaleNormal="10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view="pageBreakPreview" zoomScale="60" zoomScaleNormal="10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102279</v>
      </c>
      <c r="E3" s="141"/>
      <c r="F3" s="142">
        <v>118124</v>
      </c>
      <c r="G3" s="143"/>
      <c r="H3" s="144"/>
    </row>
    <row r="4" spans="1:8" x14ac:dyDescent="0.15">
      <c r="A4" s="145"/>
      <c r="B4" s="146"/>
      <c r="C4" s="147"/>
      <c r="D4" s="148">
        <v>49855</v>
      </c>
      <c r="E4" s="149"/>
      <c r="F4" s="150">
        <v>54614</v>
      </c>
      <c r="G4" s="151"/>
      <c r="H4" s="152"/>
    </row>
    <row r="5" spans="1:8" x14ac:dyDescent="0.15">
      <c r="A5" s="133" t="s">
        <v>537</v>
      </c>
      <c r="B5" s="138"/>
      <c r="C5" s="139"/>
      <c r="D5" s="140">
        <v>100980</v>
      </c>
      <c r="E5" s="141"/>
      <c r="F5" s="142">
        <v>101693</v>
      </c>
      <c r="G5" s="143"/>
      <c r="H5" s="144"/>
    </row>
    <row r="6" spans="1:8" x14ac:dyDescent="0.15">
      <c r="A6" s="145"/>
      <c r="B6" s="146"/>
      <c r="C6" s="147"/>
      <c r="D6" s="148">
        <v>61741</v>
      </c>
      <c r="E6" s="149"/>
      <c r="F6" s="150">
        <v>51066</v>
      </c>
      <c r="G6" s="151"/>
      <c r="H6" s="152"/>
    </row>
    <row r="7" spans="1:8" x14ac:dyDescent="0.15">
      <c r="A7" s="133" t="s">
        <v>538</v>
      </c>
      <c r="B7" s="138"/>
      <c r="C7" s="139"/>
      <c r="D7" s="140">
        <v>135493</v>
      </c>
      <c r="E7" s="141"/>
      <c r="F7" s="142">
        <v>96635</v>
      </c>
      <c r="G7" s="143"/>
      <c r="H7" s="144"/>
    </row>
    <row r="8" spans="1:8" x14ac:dyDescent="0.15">
      <c r="A8" s="145"/>
      <c r="B8" s="146"/>
      <c r="C8" s="147"/>
      <c r="D8" s="148">
        <v>68597</v>
      </c>
      <c r="E8" s="149"/>
      <c r="F8" s="150">
        <v>44408</v>
      </c>
      <c r="G8" s="151"/>
      <c r="H8" s="152"/>
    </row>
    <row r="9" spans="1:8" x14ac:dyDescent="0.15">
      <c r="A9" s="133" t="s">
        <v>539</v>
      </c>
      <c r="B9" s="138"/>
      <c r="C9" s="139"/>
      <c r="D9" s="140">
        <v>123606</v>
      </c>
      <c r="E9" s="141"/>
      <c r="F9" s="142">
        <v>97062</v>
      </c>
      <c r="G9" s="143"/>
      <c r="H9" s="144"/>
    </row>
    <row r="10" spans="1:8" x14ac:dyDescent="0.15">
      <c r="A10" s="145"/>
      <c r="B10" s="146"/>
      <c r="C10" s="147"/>
      <c r="D10" s="148">
        <v>56131</v>
      </c>
      <c r="E10" s="149"/>
      <c r="F10" s="150">
        <v>50112</v>
      </c>
      <c r="G10" s="151"/>
      <c r="H10" s="152"/>
    </row>
    <row r="11" spans="1:8" x14ac:dyDescent="0.15">
      <c r="A11" s="133" t="s">
        <v>540</v>
      </c>
      <c r="B11" s="138"/>
      <c r="C11" s="139"/>
      <c r="D11" s="140">
        <v>89342</v>
      </c>
      <c r="E11" s="141"/>
      <c r="F11" s="142">
        <v>106005</v>
      </c>
      <c r="G11" s="143"/>
      <c r="H11" s="144"/>
    </row>
    <row r="12" spans="1:8" x14ac:dyDescent="0.15">
      <c r="A12" s="145"/>
      <c r="B12" s="146"/>
      <c r="C12" s="153"/>
      <c r="D12" s="148">
        <v>50007</v>
      </c>
      <c r="E12" s="149"/>
      <c r="F12" s="150">
        <v>58359</v>
      </c>
      <c r="G12" s="151"/>
      <c r="H12" s="152"/>
    </row>
    <row r="13" spans="1:8" x14ac:dyDescent="0.15">
      <c r="A13" s="133"/>
      <c r="B13" s="138"/>
      <c r="C13" s="154"/>
      <c r="D13" s="155">
        <v>110340</v>
      </c>
      <c r="E13" s="156"/>
      <c r="F13" s="157">
        <v>103904</v>
      </c>
      <c r="G13" s="158"/>
      <c r="H13" s="144"/>
    </row>
    <row r="14" spans="1:8" x14ac:dyDescent="0.15">
      <c r="A14" s="145"/>
      <c r="B14" s="146"/>
      <c r="C14" s="147"/>
      <c r="D14" s="148">
        <v>57266</v>
      </c>
      <c r="E14" s="149"/>
      <c r="F14" s="150">
        <v>51712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4.5</v>
      </c>
      <c r="C19" s="159">
        <f>ROUND(VALUE(SUBSTITUTE(実質収支比率等に係る経年分析!G$48,"▲","-")),2)</f>
        <v>7.5</v>
      </c>
      <c r="D19" s="159">
        <f>ROUND(VALUE(SUBSTITUTE(実質収支比率等に係る経年分析!H$48,"▲","-")),2)</f>
        <v>3.52</v>
      </c>
      <c r="E19" s="159">
        <f>ROUND(VALUE(SUBSTITUTE(実質収支比率等に係る経年分析!I$48,"▲","-")),2)</f>
        <v>8.3699999999999992</v>
      </c>
      <c r="F19" s="159">
        <f>ROUND(VALUE(SUBSTITUTE(実質収支比率等に係る経年分析!J$48,"▲","-")),2)</f>
        <v>6.36</v>
      </c>
    </row>
    <row r="20" spans="1:11" x14ac:dyDescent="0.15">
      <c r="A20" s="159" t="s">
        <v>48</v>
      </c>
      <c r="B20" s="159">
        <f>ROUND(VALUE(SUBSTITUTE(実質収支比率等に係る経年分析!F$47,"▲","-")),2)</f>
        <v>25.95</v>
      </c>
      <c r="C20" s="159">
        <f>ROUND(VALUE(SUBSTITUTE(実質収支比率等に係る経年分析!G$47,"▲","-")),2)</f>
        <v>25.66</v>
      </c>
      <c r="D20" s="159">
        <f>ROUND(VALUE(SUBSTITUTE(実質収支比率等に係る経年分析!H$47,"▲","-")),2)</f>
        <v>29.19</v>
      </c>
      <c r="E20" s="159">
        <f>ROUND(VALUE(SUBSTITUTE(実質収支比率等に係る経年分析!I$47,"▲","-")),2)</f>
        <v>20.5</v>
      </c>
      <c r="F20" s="159">
        <f>ROUND(VALUE(SUBSTITUTE(実質収支比率等に係る経年分析!J$47,"▲","-")),2)</f>
        <v>13.49</v>
      </c>
    </row>
    <row r="21" spans="1:11" x14ac:dyDescent="0.15">
      <c r="A21" s="159" t="s">
        <v>49</v>
      </c>
      <c r="B21" s="159">
        <f>IF(ISNUMBER(VALUE(SUBSTITUTE(実質収支比率等に係る経年分析!F$49,"▲","-"))),ROUND(VALUE(SUBSTITUTE(実質収支比率等に係る経年分析!F$49,"▲","-")),2),NA())</f>
        <v>-21.02</v>
      </c>
      <c r="C21" s="159">
        <f>IF(ISNUMBER(VALUE(SUBSTITUTE(実質収支比率等に係る経年分析!G$49,"▲","-"))),ROUND(VALUE(SUBSTITUTE(実質収支比率等に係る経年分析!G$49,"▲","-")),2),NA())</f>
        <v>-1.65</v>
      </c>
      <c r="D21" s="159">
        <f>IF(ISNUMBER(VALUE(SUBSTITUTE(実質収支比率等に係る経年分析!H$49,"▲","-"))),ROUND(VALUE(SUBSTITUTE(実質収支比率等に係る経年分析!H$49,"▲","-")),2),NA())</f>
        <v>-6.24</v>
      </c>
      <c r="E21" s="159">
        <f>IF(ISNUMBER(VALUE(SUBSTITUTE(実質収支比率等に係る経年分析!I$49,"▲","-"))),ROUND(VALUE(SUBSTITUTE(実質収支比率等に係る経年分析!I$49,"▲","-")),2),NA())</f>
        <v>-7.27</v>
      </c>
      <c r="F21" s="159">
        <f>IF(ISNUMBER(VALUE(SUBSTITUTE(実質収支比率等に係る経年分析!J$49,"▲","-"))),ROUND(VALUE(SUBSTITUTE(実質収支比率等に係る経年分析!J$49,"▲","-")),2),NA())</f>
        <v>-16.16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八雲町熊石地域簡易水道事業特別会計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f>IF(ROUND(VALUE(SUBSTITUTE(連結実質赤字比率に係る赤字・黒字の構成分析!I$39,"▲", "-")), 2) &lt; 0, ABS(ROUND(VALUE(SUBSTITUTE(連結実質赤字比率に係る赤字・黒字の構成分析!I$39,"▲", "-")), 2)), NA())</f>
        <v>0.01</v>
      </c>
      <c r="I31" s="160" t="e">
        <f>IF(ROUND(VALUE(SUBSTITUTE(連結実質赤字比率に係る赤字・黒字の構成分析!I$39,"▲", "-")), 2) &gt;= 0, ABS(ROUND(VALUE(SUBSTITUTE(連結実質赤字比率に係る赤字・黒字の構成分析!I$39,"▲", "-")), 2)), NA())</f>
        <v>#N/A</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介護保険（保険）事業特別会計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x14ac:dyDescent="0.15">
      <c r="A33" s="160" t="str">
        <f>IF(連結実質赤字比率に係る赤字・黒字の構成分析!C$37="",NA(),連結実質赤字比率に係る赤字・黒字の構成分析!C$37)</f>
        <v>八雲町病院事業会計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4.28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8.6199999999999992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9.59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5.77</v>
      </c>
    </row>
    <row r="34" spans="1:16" x14ac:dyDescent="0.15">
      <c r="A34" s="160" t="str">
        <f>IF(連結実質赤字比率に係る赤字・黒字の構成分析!C$36="",NA(),連結実質赤字比率に係る赤字・黒字の構成分析!C$36)</f>
        <v>八雲町水道事業会計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8.3699999999999992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6.36</v>
      </c>
    </row>
    <row r="36" spans="1:16" x14ac:dyDescent="0.15">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0.4</v>
      </c>
      <c r="C36" s="160" t="e">
        <f>IF(ROUND(VALUE(SUBSTITUTE(連結実質赤字比率に係る赤字・黒字の構成分析!F$34,"▲", "-")), 2) &gt;= 0, ABS(ROUND(VALUE(SUBSTITUTE(連結実質赤字比率に係る赤字・黒字の構成分析!F$34,"▲", "-")), 2)), NA())</f>
        <v>#N/A</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0.04</v>
      </c>
      <c r="H36" s="160">
        <f>IF(ROUND(VALUE(SUBSTITUTE(連結実質赤字比率に係る赤字・黒字の構成分析!I$34,"▲", "-")), 2) &lt; 0, ABS(ROUND(VALUE(SUBSTITUTE(連結実質赤字比率に係る赤字・黒字の構成分析!I$34,"▲", "-")), 2)), NA())</f>
        <v>0.69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0.59</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1351</v>
      </c>
      <c r="E42" s="161"/>
      <c r="F42" s="161"/>
      <c r="G42" s="161">
        <f>'実質公債費比率（分子）の構造'!L$52</f>
        <v>1402</v>
      </c>
      <c r="H42" s="161"/>
      <c r="I42" s="161"/>
      <c r="J42" s="161">
        <f>'実質公債費比率（分子）の構造'!M$52</f>
        <v>1400</v>
      </c>
      <c r="K42" s="161"/>
      <c r="L42" s="161"/>
      <c r="M42" s="161">
        <f>'実質公債費比率（分子）の構造'!N$52</f>
        <v>1393</v>
      </c>
      <c r="N42" s="161"/>
      <c r="O42" s="161"/>
      <c r="P42" s="161">
        <f>'実質公債費比率（分子）の構造'!O$52</f>
        <v>1413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19</v>
      </c>
      <c r="C44" s="161"/>
      <c r="D44" s="161"/>
      <c r="E44" s="161">
        <f>'実質公債費比率（分子）の構造'!L$50</f>
        <v>20</v>
      </c>
      <c r="F44" s="161"/>
      <c r="G44" s="161"/>
      <c r="H44" s="161">
        <f>'実質公債費比率（分子）の構造'!M$50</f>
        <v>16</v>
      </c>
      <c r="I44" s="161"/>
      <c r="J44" s="161"/>
      <c r="K44" s="161">
        <f>'実質公債費比率（分子）の構造'!N$50</f>
        <v>14</v>
      </c>
      <c r="L44" s="161"/>
      <c r="M44" s="161"/>
      <c r="N44" s="161">
        <f>'実質公債費比率（分子）の構造'!O$50</f>
        <v>11</v>
      </c>
      <c r="O44" s="161"/>
      <c r="P44" s="161"/>
    </row>
    <row r="45" spans="1:16" x14ac:dyDescent="0.15">
      <c r="A45" s="161" t="s">
        <v>59</v>
      </c>
      <c r="B45" s="161">
        <f>'実質公債費比率（分子）の構造'!K$49</f>
        <v>48</v>
      </c>
      <c r="C45" s="161"/>
      <c r="D45" s="161"/>
      <c r="E45" s="161">
        <f>'実質公債費比率（分子）の構造'!L$49</f>
        <v>49</v>
      </c>
      <c r="F45" s="161"/>
      <c r="G45" s="161"/>
      <c r="H45" s="161">
        <f>'実質公債費比率（分子）の構造'!M$49</f>
        <v>49</v>
      </c>
      <c r="I45" s="161"/>
      <c r="J45" s="161"/>
      <c r="K45" s="161">
        <f>'実質公債費比率（分子）の構造'!N$49</f>
        <v>49</v>
      </c>
      <c r="L45" s="161"/>
      <c r="M45" s="161"/>
      <c r="N45" s="161">
        <f>'実質公債費比率（分子）の構造'!O$49</f>
        <v>37</v>
      </c>
      <c r="O45" s="161"/>
      <c r="P45" s="161"/>
    </row>
    <row r="46" spans="1:16" x14ac:dyDescent="0.15">
      <c r="A46" s="161" t="s">
        <v>60</v>
      </c>
      <c r="B46" s="161">
        <f>'実質公債費比率（分子）の構造'!K$48</f>
        <v>582</v>
      </c>
      <c r="C46" s="161"/>
      <c r="D46" s="161"/>
      <c r="E46" s="161">
        <f>'実質公債費比率（分子）の構造'!L$48</f>
        <v>576</v>
      </c>
      <c r="F46" s="161"/>
      <c r="G46" s="161"/>
      <c r="H46" s="161">
        <f>'実質公債費比率（分子）の構造'!M$48</f>
        <v>605</v>
      </c>
      <c r="I46" s="161"/>
      <c r="J46" s="161"/>
      <c r="K46" s="161">
        <f>'実質公債費比率（分子）の構造'!N$48</f>
        <v>609</v>
      </c>
      <c r="L46" s="161"/>
      <c r="M46" s="161"/>
      <c r="N46" s="161">
        <f>'実質公債費比率（分子）の構造'!O$48</f>
        <v>644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1382</v>
      </c>
      <c r="C49" s="161"/>
      <c r="D49" s="161"/>
      <c r="E49" s="161">
        <f>'実質公債費比率（分子）の構造'!L$45</f>
        <v>1408</v>
      </c>
      <c r="F49" s="161"/>
      <c r="G49" s="161"/>
      <c r="H49" s="161">
        <f>'実質公債費比率（分子）の構造'!M$45</f>
        <v>1380</v>
      </c>
      <c r="I49" s="161"/>
      <c r="J49" s="161"/>
      <c r="K49" s="161">
        <f>'実質公債費比率（分子）の構造'!N$45</f>
        <v>1287</v>
      </c>
      <c r="L49" s="161"/>
      <c r="M49" s="161"/>
      <c r="N49" s="161">
        <f>'実質公債費比率（分子）の構造'!O$45</f>
        <v>1313</v>
      </c>
      <c r="O49" s="161"/>
      <c r="P49" s="161"/>
    </row>
    <row r="50" spans="1:16" x14ac:dyDescent="0.15">
      <c r="A50" s="161" t="s">
        <v>64</v>
      </c>
      <c r="B50" s="161" t="e">
        <f>NA()</f>
        <v>#N/A</v>
      </c>
      <c r="C50" s="161">
        <f>IF(ISNUMBER('実質公債費比率（分子）の構造'!K$53),'実質公債費比率（分子）の構造'!K$53,NA())</f>
        <v>680</v>
      </c>
      <c r="D50" s="161" t="e">
        <f>NA()</f>
        <v>#N/A</v>
      </c>
      <c r="E50" s="161" t="e">
        <f>NA()</f>
        <v>#N/A</v>
      </c>
      <c r="F50" s="161">
        <f>IF(ISNUMBER('実質公債費比率（分子）の構造'!L$53),'実質公債費比率（分子）の構造'!L$53,NA())</f>
        <v>651</v>
      </c>
      <c r="G50" s="161" t="e">
        <f>NA()</f>
        <v>#N/A</v>
      </c>
      <c r="H50" s="161" t="e">
        <f>NA()</f>
        <v>#N/A</v>
      </c>
      <c r="I50" s="161">
        <f>IF(ISNUMBER('実質公債費比率（分子）の構造'!M$53),'実質公債費比率（分子）の構造'!M$53,NA())</f>
        <v>650</v>
      </c>
      <c r="J50" s="161" t="e">
        <f>NA()</f>
        <v>#N/A</v>
      </c>
      <c r="K50" s="161" t="e">
        <f>NA()</f>
        <v>#N/A</v>
      </c>
      <c r="L50" s="161">
        <f>IF(ISNUMBER('実質公債費比率（分子）の構造'!N$53),'実質公債費比率（分子）の構造'!N$53,NA())</f>
        <v>566</v>
      </c>
      <c r="M50" s="161" t="e">
        <f>NA()</f>
        <v>#N/A</v>
      </c>
      <c r="N50" s="161" t="e">
        <f>NA()</f>
        <v>#N/A</v>
      </c>
      <c r="O50" s="161">
        <f>IF(ISNUMBER('実質公債費比率（分子）の構造'!O$53),'実質公債費比率（分子）の構造'!O$53,NA())</f>
        <v>592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13613</v>
      </c>
      <c r="E56" s="160"/>
      <c r="F56" s="160"/>
      <c r="G56" s="160">
        <f>'将来負担比率（分子）の構造'!J$52</f>
        <v>14088</v>
      </c>
      <c r="H56" s="160"/>
      <c r="I56" s="160"/>
      <c r="J56" s="160">
        <f>'将来負担比率（分子）の構造'!K$52</f>
        <v>15488</v>
      </c>
      <c r="K56" s="160"/>
      <c r="L56" s="160"/>
      <c r="M56" s="160">
        <f>'将来負担比率（分子）の構造'!L$52</f>
        <v>15888</v>
      </c>
      <c r="N56" s="160"/>
      <c r="O56" s="160"/>
      <c r="P56" s="160">
        <f>'将来負担比率（分子）の構造'!M$52</f>
        <v>15650</v>
      </c>
    </row>
    <row r="57" spans="1:16" x14ac:dyDescent="0.15">
      <c r="A57" s="160" t="s">
        <v>35</v>
      </c>
      <c r="B57" s="160"/>
      <c r="C57" s="160"/>
      <c r="D57" s="160">
        <f>'将来負担比率（分子）の構造'!I$51</f>
        <v>839</v>
      </c>
      <c r="E57" s="160"/>
      <c r="F57" s="160"/>
      <c r="G57" s="160">
        <f>'将来負担比率（分子）の構造'!J$51</f>
        <v>729</v>
      </c>
      <c r="H57" s="160"/>
      <c r="I57" s="160"/>
      <c r="J57" s="160">
        <f>'将来負担比率（分子）の構造'!K$51</f>
        <v>613</v>
      </c>
      <c r="K57" s="160"/>
      <c r="L57" s="160"/>
      <c r="M57" s="160">
        <f>'将来負担比率（分子）の構造'!L$51</f>
        <v>521</v>
      </c>
      <c r="N57" s="160"/>
      <c r="O57" s="160"/>
      <c r="P57" s="160">
        <f>'将来負担比率（分子）の構造'!M$51</f>
        <v>458</v>
      </c>
    </row>
    <row r="58" spans="1:16" x14ac:dyDescent="0.15">
      <c r="A58" s="160" t="s">
        <v>34</v>
      </c>
      <c r="B58" s="160"/>
      <c r="C58" s="160"/>
      <c r="D58" s="160">
        <f>'将来負担比率（分子）の構造'!I$50</f>
        <v>4964</v>
      </c>
      <c r="E58" s="160"/>
      <c r="F58" s="160"/>
      <c r="G58" s="160">
        <f>'将来負担比率（分子）の構造'!J$50</f>
        <v>5097</v>
      </c>
      <c r="H58" s="160"/>
      <c r="I58" s="160"/>
      <c r="J58" s="160">
        <f>'将来負担比率（分子）の構造'!K$50</f>
        <v>3378</v>
      </c>
      <c r="K58" s="160"/>
      <c r="L58" s="160"/>
      <c r="M58" s="160">
        <f>'将来負担比率（分子）の構造'!L$50</f>
        <v>4987</v>
      </c>
      <c r="N58" s="160"/>
      <c r="O58" s="160"/>
      <c r="P58" s="160">
        <f>'将来負担比率（分子）の構造'!M$50</f>
        <v>5861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1618</v>
      </c>
      <c r="C62" s="160"/>
      <c r="D62" s="160"/>
      <c r="E62" s="160">
        <f>'将来負担比率（分子）の構造'!J$45</f>
        <v>1426</v>
      </c>
      <c r="F62" s="160"/>
      <c r="G62" s="160"/>
      <c r="H62" s="160">
        <f>'将来負担比率（分子）の構造'!K$45</f>
        <v>1144</v>
      </c>
      <c r="I62" s="160"/>
      <c r="J62" s="160"/>
      <c r="K62" s="160">
        <f>'将来負担比率（分子）の構造'!L$45</f>
        <v>1070</v>
      </c>
      <c r="L62" s="160"/>
      <c r="M62" s="160"/>
      <c r="N62" s="160">
        <f>'将来負担比率（分子）の構造'!M$45</f>
        <v>980</v>
      </c>
      <c r="O62" s="160"/>
      <c r="P62" s="160"/>
    </row>
    <row r="63" spans="1:16" x14ac:dyDescent="0.15">
      <c r="A63" s="160" t="s">
        <v>27</v>
      </c>
      <c r="B63" s="160">
        <f>'将来負担比率（分子）の構造'!I$44</f>
        <v>180</v>
      </c>
      <c r="C63" s="160"/>
      <c r="D63" s="160"/>
      <c r="E63" s="160">
        <f>'将来負担比率（分子）の構造'!J$44</f>
        <v>136</v>
      </c>
      <c r="F63" s="160"/>
      <c r="G63" s="160"/>
      <c r="H63" s="160">
        <f>'将来負担比率（分子）の構造'!K$44</f>
        <v>89</v>
      </c>
      <c r="I63" s="160"/>
      <c r="J63" s="160"/>
      <c r="K63" s="160">
        <f>'将来負担比率（分子）の構造'!L$44</f>
        <v>39</v>
      </c>
      <c r="L63" s="160"/>
      <c r="M63" s="160"/>
      <c r="N63" s="160">
        <f>'将来負担比率（分子）の構造'!M$44</f>
        <v>3</v>
      </c>
      <c r="O63" s="160"/>
      <c r="P63" s="160"/>
    </row>
    <row r="64" spans="1:16" x14ac:dyDescent="0.15">
      <c r="A64" s="160" t="s">
        <v>26</v>
      </c>
      <c r="B64" s="160">
        <f>'将来負担比率（分子）の構造'!I$43</f>
        <v>7407</v>
      </c>
      <c r="C64" s="160"/>
      <c r="D64" s="160"/>
      <c r="E64" s="160">
        <f>'将来負担比率（分子）の構造'!J$43</f>
        <v>7399</v>
      </c>
      <c r="F64" s="160"/>
      <c r="G64" s="160"/>
      <c r="H64" s="160">
        <f>'将来負担比率（分子）の構造'!K$43</f>
        <v>8435</v>
      </c>
      <c r="I64" s="160"/>
      <c r="J64" s="160"/>
      <c r="K64" s="160">
        <f>'将来負担比率（分子）の構造'!L$43</f>
        <v>8826</v>
      </c>
      <c r="L64" s="160"/>
      <c r="M64" s="160"/>
      <c r="N64" s="160">
        <f>'将来負担比率（分子）の構造'!M$43</f>
        <v>8666</v>
      </c>
      <c r="O64" s="160"/>
      <c r="P64" s="160"/>
    </row>
    <row r="65" spans="1:16" x14ac:dyDescent="0.15">
      <c r="A65" s="160" t="s">
        <v>25</v>
      </c>
      <c r="B65" s="160">
        <f>'将来負担比率（分子）の構造'!I$42</f>
        <v>99</v>
      </c>
      <c r="C65" s="160"/>
      <c r="D65" s="160"/>
      <c r="E65" s="160">
        <f>'将来負担比率（分子）の構造'!J$42</f>
        <v>84</v>
      </c>
      <c r="F65" s="160"/>
      <c r="G65" s="160"/>
      <c r="H65" s="160">
        <f>'将来負担比率（分子）の構造'!K$42</f>
        <v>70</v>
      </c>
      <c r="I65" s="160"/>
      <c r="J65" s="160"/>
      <c r="K65" s="160">
        <f>'将来負担比率（分子）の構造'!L$42</f>
        <v>58</v>
      </c>
      <c r="L65" s="160"/>
      <c r="M65" s="160"/>
      <c r="N65" s="160">
        <f>'将来負担比率（分子）の構造'!M$42</f>
        <v>49</v>
      </c>
      <c r="O65" s="160"/>
      <c r="P65" s="160"/>
    </row>
    <row r="66" spans="1:16" x14ac:dyDescent="0.15">
      <c r="A66" s="160" t="s">
        <v>24</v>
      </c>
      <c r="B66" s="160">
        <f>'将来負担比率（分子）の構造'!I$41</f>
        <v>12830</v>
      </c>
      <c r="C66" s="160"/>
      <c r="D66" s="160"/>
      <c r="E66" s="160">
        <f>'将来負担比率（分子）の構造'!J$41</f>
        <v>12875</v>
      </c>
      <c r="F66" s="160"/>
      <c r="G66" s="160"/>
      <c r="H66" s="160">
        <f>'将来負担比率（分子）の構造'!K$41</f>
        <v>13199</v>
      </c>
      <c r="I66" s="160"/>
      <c r="J66" s="160"/>
      <c r="K66" s="160">
        <f>'将来負担比率（分子）の構造'!L$41</f>
        <v>13346</v>
      </c>
      <c r="L66" s="160"/>
      <c r="M66" s="160"/>
      <c r="N66" s="160">
        <f>'将来負担比率（分子）の構造'!M$41</f>
        <v>13000</v>
      </c>
      <c r="O66" s="160"/>
      <c r="P66" s="160"/>
    </row>
    <row r="67" spans="1:16" x14ac:dyDescent="0.15">
      <c r="A67" s="160" t="s">
        <v>68</v>
      </c>
      <c r="B67" s="160" t="e">
        <f>NA()</f>
        <v>#N/A</v>
      </c>
      <c r="C67" s="160">
        <f>IF(ISNUMBER('将来負担比率（分子）の構造'!I$53), IF('将来負担比率（分子）の構造'!I$53 &lt; 0, 0, '将来負担比率（分子）の構造'!I$53), NA())</f>
        <v>2718</v>
      </c>
      <c r="D67" s="160" t="e">
        <f>NA()</f>
        <v>#N/A</v>
      </c>
      <c r="E67" s="160" t="e">
        <f>NA()</f>
        <v>#N/A</v>
      </c>
      <c r="F67" s="160">
        <f>IF(ISNUMBER('将来負担比率（分子）の構造'!J$53), IF('将来負担比率（分子）の構造'!J$53 &lt; 0, 0, '将来負担比率（分子）の構造'!J$53), NA())</f>
        <v>2007</v>
      </c>
      <c r="G67" s="160" t="e">
        <f>NA()</f>
        <v>#N/A</v>
      </c>
      <c r="H67" s="160" t="e">
        <f>NA()</f>
        <v>#N/A</v>
      </c>
      <c r="I67" s="160">
        <f>IF(ISNUMBER('将来負担比率（分子）の構造'!K$53), IF('将来負担比率（分子）の構造'!K$53 &lt; 0, 0, '将来負担比率（分子）の構造'!K$53), NA())</f>
        <v>3458</v>
      </c>
      <c r="J67" s="160" t="e">
        <f>NA()</f>
        <v>#N/A</v>
      </c>
      <c r="K67" s="160" t="e">
        <f>NA()</f>
        <v>#N/A</v>
      </c>
      <c r="L67" s="160">
        <f>IF(ISNUMBER('将来負担比率（分子）の構造'!L$53), IF('将来負担比率（分子）の構造'!L$53 &lt; 0, 0, '将来負担比率（分子）の構造'!L$53), NA())</f>
        <v>1942</v>
      </c>
      <c r="M67" s="160" t="e">
        <f>NA()</f>
        <v>#N/A</v>
      </c>
      <c r="N67" s="160" t="e">
        <f>NA()</f>
        <v>#N/A</v>
      </c>
      <c r="O67" s="160">
        <f>IF(ISNUMBER('将来負担比率（分子）の構造'!M$53), IF('将来負担比率（分子）の構造'!M$53 &lt; 0, 0, '将来負担比率（分子）の構造'!M$53), NA())</f>
        <v>730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2373</v>
      </c>
      <c r="C72" s="164">
        <f>基金残高に係る経年分析!G55</f>
        <v>1616</v>
      </c>
      <c r="D72" s="164">
        <f>基金残高に係る経年分析!H55</f>
        <v>1066</v>
      </c>
    </row>
    <row r="73" spans="1:16" x14ac:dyDescent="0.15">
      <c r="A73" s="163" t="s">
        <v>71</v>
      </c>
      <c r="B73" s="164">
        <f>基金残高に係る経年分析!F56</f>
        <v>544</v>
      </c>
      <c r="C73" s="164">
        <f>基金残高に係る経年分析!G56</f>
        <v>544</v>
      </c>
      <c r="D73" s="164">
        <f>基金残高に係る経年分析!H56</f>
        <v>544</v>
      </c>
    </row>
    <row r="74" spans="1:16" x14ac:dyDescent="0.15">
      <c r="A74" s="163" t="s">
        <v>72</v>
      </c>
      <c r="B74" s="164">
        <f>基金残高に係る経年分析!F57</f>
        <v>3570</v>
      </c>
      <c r="C74" s="164">
        <f>基金残高に係る経年分析!G57</f>
        <v>4807</v>
      </c>
      <c r="D74" s="164">
        <f>基金残高に係る経年分析!H57</f>
        <v>6278</v>
      </c>
    </row>
  </sheetData>
  <sheetProtection algorithmName="SHA-512" hashValue="LtnA736j7HY1GuqgijNk2fxnzUQepf63oIV6zFzJDnHWp+xA2XJMq2lhb0JiqLYMqX9iBOTk9pwq3rw08DZmag==" saltValue="ofmLZEV+lCOeHFa3Nhve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2009448</v>
      </c>
      <c r="S5" s="707"/>
      <c r="T5" s="707"/>
      <c r="U5" s="707"/>
      <c r="V5" s="707"/>
      <c r="W5" s="707"/>
      <c r="X5" s="707"/>
      <c r="Y5" s="753"/>
      <c r="Z5" s="771">
        <v>13.7</v>
      </c>
      <c r="AA5" s="771"/>
      <c r="AB5" s="771"/>
      <c r="AC5" s="771"/>
      <c r="AD5" s="772">
        <v>2009448</v>
      </c>
      <c r="AE5" s="772"/>
      <c r="AF5" s="772"/>
      <c r="AG5" s="772"/>
      <c r="AH5" s="772"/>
      <c r="AI5" s="772"/>
      <c r="AJ5" s="772"/>
      <c r="AK5" s="772"/>
      <c r="AL5" s="754">
        <v>26.3</v>
      </c>
      <c r="AM5" s="723"/>
      <c r="AN5" s="723"/>
      <c r="AO5" s="755"/>
      <c r="AP5" s="740" t="s">
        <v>217</v>
      </c>
      <c r="AQ5" s="741"/>
      <c r="AR5" s="741"/>
      <c r="AS5" s="741"/>
      <c r="AT5" s="741"/>
      <c r="AU5" s="741"/>
      <c r="AV5" s="741"/>
      <c r="AW5" s="741"/>
      <c r="AX5" s="741"/>
      <c r="AY5" s="741"/>
      <c r="AZ5" s="741"/>
      <c r="BA5" s="741"/>
      <c r="BB5" s="741"/>
      <c r="BC5" s="741"/>
      <c r="BD5" s="741"/>
      <c r="BE5" s="741"/>
      <c r="BF5" s="742"/>
      <c r="BG5" s="641">
        <v>2004839</v>
      </c>
      <c r="BH5" s="644"/>
      <c r="BI5" s="644"/>
      <c r="BJ5" s="644"/>
      <c r="BK5" s="644"/>
      <c r="BL5" s="644"/>
      <c r="BM5" s="644"/>
      <c r="BN5" s="645"/>
      <c r="BO5" s="703">
        <v>99.8</v>
      </c>
      <c r="BP5" s="703"/>
      <c r="BQ5" s="703"/>
      <c r="BR5" s="703"/>
      <c r="BS5" s="704">
        <v>26395</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135161</v>
      </c>
      <c r="S6" s="644"/>
      <c r="T6" s="644"/>
      <c r="U6" s="644"/>
      <c r="V6" s="644"/>
      <c r="W6" s="644"/>
      <c r="X6" s="644"/>
      <c r="Y6" s="645"/>
      <c r="Z6" s="703">
        <v>0.9</v>
      </c>
      <c r="AA6" s="703"/>
      <c r="AB6" s="703"/>
      <c r="AC6" s="703"/>
      <c r="AD6" s="704">
        <v>135161</v>
      </c>
      <c r="AE6" s="704"/>
      <c r="AF6" s="704"/>
      <c r="AG6" s="704"/>
      <c r="AH6" s="704"/>
      <c r="AI6" s="704"/>
      <c r="AJ6" s="704"/>
      <c r="AK6" s="704"/>
      <c r="AL6" s="646">
        <v>1.8</v>
      </c>
      <c r="AM6" s="647"/>
      <c r="AN6" s="647"/>
      <c r="AO6" s="705"/>
      <c r="AP6" s="638" t="s">
        <v>222</v>
      </c>
      <c r="AQ6" s="639"/>
      <c r="AR6" s="639"/>
      <c r="AS6" s="639"/>
      <c r="AT6" s="639"/>
      <c r="AU6" s="639"/>
      <c r="AV6" s="639"/>
      <c r="AW6" s="639"/>
      <c r="AX6" s="639"/>
      <c r="AY6" s="639"/>
      <c r="AZ6" s="639"/>
      <c r="BA6" s="639"/>
      <c r="BB6" s="639"/>
      <c r="BC6" s="639"/>
      <c r="BD6" s="639"/>
      <c r="BE6" s="639"/>
      <c r="BF6" s="640"/>
      <c r="BG6" s="641">
        <v>2004839</v>
      </c>
      <c r="BH6" s="644"/>
      <c r="BI6" s="644"/>
      <c r="BJ6" s="644"/>
      <c r="BK6" s="644"/>
      <c r="BL6" s="644"/>
      <c r="BM6" s="644"/>
      <c r="BN6" s="645"/>
      <c r="BO6" s="703">
        <v>99.8</v>
      </c>
      <c r="BP6" s="703"/>
      <c r="BQ6" s="703"/>
      <c r="BR6" s="703"/>
      <c r="BS6" s="704">
        <v>26395</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91510</v>
      </c>
      <c r="CS6" s="644"/>
      <c r="CT6" s="644"/>
      <c r="CU6" s="644"/>
      <c r="CV6" s="644"/>
      <c r="CW6" s="644"/>
      <c r="CX6" s="644"/>
      <c r="CY6" s="645"/>
      <c r="CZ6" s="754">
        <v>0.6</v>
      </c>
      <c r="DA6" s="723"/>
      <c r="DB6" s="723"/>
      <c r="DC6" s="757"/>
      <c r="DD6" s="649" t="s">
        <v>224</v>
      </c>
      <c r="DE6" s="644"/>
      <c r="DF6" s="644"/>
      <c r="DG6" s="644"/>
      <c r="DH6" s="644"/>
      <c r="DI6" s="644"/>
      <c r="DJ6" s="644"/>
      <c r="DK6" s="644"/>
      <c r="DL6" s="644"/>
      <c r="DM6" s="644"/>
      <c r="DN6" s="644"/>
      <c r="DO6" s="644"/>
      <c r="DP6" s="645"/>
      <c r="DQ6" s="649">
        <v>91510</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3764</v>
      </c>
      <c r="S7" s="644"/>
      <c r="T7" s="644"/>
      <c r="U7" s="644"/>
      <c r="V7" s="644"/>
      <c r="W7" s="644"/>
      <c r="X7" s="644"/>
      <c r="Y7" s="645"/>
      <c r="Z7" s="703">
        <v>0</v>
      </c>
      <c r="AA7" s="703"/>
      <c r="AB7" s="703"/>
      <c r="AC7" s="703"/>
      <c r="AD7" s="704">
        <v>3764</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1020424</v>
      </c>
      <c r="BH7" s="644"/>
      <c r="BI7" s="644"/>
      <c r="BJ7" s="644"/>
      <c r="BK7" s="644"/>
      <c r="BL7" s="644"/>
      <c r="BM7" s="644"/>
      <c r="BN7" s="645"/>
      <c r="BO7" s="703">
        <v>50.8</v>
      </c>
      <c r="BP7" s="703"/>
      <c r="BQ7" s="703"/>
      <c r="BR7" s="703"/>
      <c r="BS7" s="704">
        <v>26395</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3984829</v>
      </c>
      <c r="CS7" s="644"/>
      <c r="CT7" s="644"/>
      <c r="CU7" s="644"/>
      <c r="CV7" s="644"/>
      <c r="CW7" s="644"/>
      <c r="CX7" s="644"/>
      <c r="CY7" s="645"/>
      <c r="CZ7" s="703">
        <v>28.2</v>
      </c>
      <c r="DA7" s="703"/>
      <c r="DB7" s="703"/>
      <c r="DC7" s="703"/>
      <c r="DD7" s="649">
        <v>21149</v>
      </c>
      <c r="DE7" s="644"/>
      <c r="DF7" s="644"/>
      <c r="DG7" s="644"/>
      <c r="DH7" s="644"/>
      <c r="DI7" s="644"/>
      <c r="DJ7" s="644"/>
      <c r="DK7" s="644"/>
      <c r="DL7" s="644"/>
      <c r="DM7" s="644"/>
      <c r="DN7" s="644"/>
      <c r="DO7" s="644"/>
      <c r="DP7" s="645"/>
      <c r="DQ7" s="649">
        <v>2445993</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5449</v>
      </c>
      <c r="S8" s="644"/>
      <c r="T8" s="644"/>
      <c r="U8" s="644"/>
      <c r="V8" s="644"/>
      <c r="W8" s="644"/>
      <c r="X8" s="644"/>
      <c r="Y8" s="645"/>
      <c r="Z8" s="703">
        <v>0</v>
      </c>
      <c r="AA8" s="703"/>
      <c r="AB8" s="703"/>
      <c r="AC8" s="703"/>
      <c r="AD8" s="704">
        <v>5449</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28864</v>
      </c>
      <c r="BH8" s="644"/>
      <c r="BI8" s="644"/>
      <c r="BJ8" s="644"/>
      <c r="BK8" s="644"/>
      <c r="BL8" s="644"/>
      <c r="BM8" s="644"/>
      <c r="BN8" s="645"/>
      <c r="BO8" s="703">
        <v>1.4</v>
      </c>
      <c r="BP8" s="703"/>
      <c r="BQ8" s="703"/>
      <c r="BR8" s="703"/>
      <c r="BS8" s="649" t="s">
        <v>121</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2682686</v>
      </c>
      <c r="CS8" s="644"/>
      <c r="CT8" s="644"/>
      <c r="CU8" s="644"/>
      <c r="CV8" s="644"/>
      <c r="CW8" s="644"/>
      <c r="CX8" s="644"/>
      <c r="CY8" s="645"/>
      <c r="CZ8" s="703">
        <v>19</v>
      </c>
      <c r="DA8" s="703"/>
      <c r="DB8" s="703"/>
      <c r="DC8" s="703"/>
      <c r="DD8" s="649">
        <v>301077</v>
      </c>
      <c r="DE8" s="644"/>
      <c r="DF8" s="644"/>
      <c r="DG8" s="644"/>
      <c r="DH8" s="644"/>
      <c r="DI8" s="644"/>
      <c r="DJ8" s="644"/>
      <c r="DK8" s="644"/>
      <c r="DL8" s="644"/>
      <c r="DM8" s="644"/>
      <c r="DN8" s="644"/>
      <c r="DO8" s="644"/>
      <c r="DP8" s="645"/>
      <c r="DQ8" s="649">
        <v>1337588</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5603</v>
      </c>
      <c r="S9" s="644"/>
      <c r="T9" s="644"/>
      <c r="U9" s="644"/>
      <c r="V9" s="644"/>
      <c r="W9" s="644"/>
      <c r="X9" s="644"/>
      <c r="Y9" s="645"/>
      <c r="Z9" s="703">
        <v>0</v>
      </c>
      <c r="AA9" s="703"/>
      <c r="AB9" s="703"/>
      <c r="AC9" s="703"/>
      <c r="AD9" s="704">
        <v>5603</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846903</v>
      </c>
      <c r="BH9" s="644"/>
      <c r="BI9" s="644"/>
      <c r="BJ9" s="644"/>
      <c r="BK9" s="644"/>
      <c r="BL9" s="644"/>
      <c r="BM9" s="644"/>
      <c r="BN9" s="645"/>
      <c r="BO9" s="703">
        <v>42.1</v>
      </c>
      <c r="BP9" s="703"/>
      <c r="BQ9" s="703"/>
      <c r="BR9" s="703"/>
      <c r="BS9" s="649" t="s">
        <v>121</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1930242</v>
      </c>
      <c r="CS9" s="644"/>
      <c r="CT9" s="644"/>
      <c r="CU9" s="644"/>
      <c r="CV9" s="644"/>
      <c r="CW9" s="644"/>
      <c r="CX9" s="644"/>
      <c r="CY9" s="645"/>
      <c r="CZ9" s="703">
        <v>13.6</v>
      </c>
      <c r="DA9" s="703"/>
      <c r="DB9" s="703"/>
      <c r="DC9" s="703"/>
      <c r="DD9" s="649">
        <v>23010</v>
      </c>
      <c r="DE9" s="644"/>
      <c r="DF9" s="644"/>
      <c r="DG9" s="644"/>
      <c r="DH9" s="644"/>
      <c r="DI9" s="644"/>
      <c r="DJ9" s="644"/>
      <c r="DK9" s="644"/>
      <c r="DL9" s="644"/>
      <c r="DM9" s="644"/>
      <c r="DN9" s="644"/>
      <c r="DO9" s="644"/>
      <c r="DP9" s="645"/>
      <c r="DQ9" s="649">
        <v>1793621</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224</v>
      </c>
      <c r="AA10" s="703"/>
      <c r="AB10" s="703"/>
      <c r="AC10" s="703"/>
      <c r="AD10" s="704" t="s">
        <v>224</v>
      </c>
      <c r="AE10" s="704"/>
      <c r="AF10" s="704"/>
      <c r="AG10" s="704"/>
      <c r="AH10" s="704"/>
      <c r="AI10" s="704"/>
      <c r="AJ10" s="704"/>
      <c r="AK10" s="704"/>
      <c r="AL10" s="646" t="s">
        <v>224</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69595</v>
      </c>
      <c r="BH10" s="644"/>
      <c r="BI10" s="644"/>
      <c r="BJ10" s="644"/>
      <c r="BK10" s="644"/>
      <c r="BL10" s="644"/>
      <c r="BM10" s="644"/>
      <c r="BN10" s="645"/>
      <c r="BO10" s="703">
        <v>3.5</v>
      </c>
      <c r="BP10" s="703"/>
      <c r="BQ10" s="703"/>
      <c r="BR10" s="703"/>
      <c r="BS10" s="649">
        <v>11522</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71857</v>
      </c>
      <c r="CS10" s="644"/>
      <c r="CT10" s="644"/>
      <c r="CU10" s="644"/>
      <c r="CV10" s="644"/>
      <c r="CW10" s="644"/>
      <c r="CX10" s="644"/>
      <c r="CY10" s="645"/>
      <c r="CZ10" s="703">
        <v>0.5</v>
      </c>
      <c r="DA10" s="703"/>
      <c r="DB10" s="703"/>
      <c r="DC10" s="703"/>
      <c r="DD10" s="649" t="s">
        <v>121</v>
      </c>
      <c r="DE10" s="644"/>
      <c r="DF10" s="644"/>
      <c r="DG10" s="644"/>
      <c r="DH10" s="644"/>
      <c r="DI10" s="644"/>
      <c r="DJ10" s="644"/>
      <c r="DK10" s="644"/>
      <c r="DL10" s="644"/>
      <c r="DM10" s="644"/>
      <c r="DN10" s="644"/>
      <c r="DO10" s="644"/>
      <c r="DP10" s="645"/>
      <c r="DQ10" s="649">
        <v>32311</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224</v>
      </c>
      <c r="AE11" s="704"/>
      <c r="AF11" s="704"/>
      <c r="AG11" s="704"/>
      <c r="AH11" s="704"/>
      <c r="AI11" s="704"/>
      <c r="AJ11" s="704"/>
      <c r="AK11" s="704"/>
      <c r="AL11" s="646" t="s">
        <v>224</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75062</v>
      </c>
      <c r="BH11" s="644"/>
      <c r="BI11" s="644"/>
      <c r="BJ11" s="644"/>
      <c r="BK11" s="644"/>
      <c r="BL11" s="644"/>
      <c r="BM11" s="644"/>
      <c r="BN11" s="645"/>
      <c r="BO11" s="703">
        <v>3.7</v>
      </c>
      <c r="BP11" s="703"/>
      <c r="BQ11" s="703"/>
      <c r="BR11" s="703"/>
      <c r="BS11" s="649">
        <v>14873</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730435</v>
      </c>
      <c r="CS11" s="644"/>
      <c r="CT11" s="644"/>
      <c r="CU11" s="644"/>
      <c r="CV11" s="644"/>
      <c r="CW11" s="644"/>
      <c r="CX11" s="644"/>
      <c r="CY11" s="645"/>
      <c r="CZ11" s="703">
        <v>5.2</v>
      </c>
      <c r="DA11" s="703"/>
      <c r="DB11" s="703"/>
      <c r="DC11" s="703"/>
      <c r="DD11" s="649">
        <v>359272</v>
      </c>
      <c r="DE11" s="644"/>
      <c r="DF11" s="644"/>
      <c r="DG11" s="644"/>
      <c r="DH11" s="644"/>
      <c r="DI11" s="644"/>
      <c r="DJ11" s="644"/>
      <c r="DK11" s="644"/>
      <c r="DL11" s="644"/>
      <c r="DM11" s="644"/>
      <c r="DN11" s="644"/>
      <c r="DO11" s="644"/>
      <c r="DP11" s="645"/>
      <c r="DQ11" s="649">
        <v>236743</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336857</v>
      </c>
      <c r="S12" s="644"/>
      <c r="T12" s="644"/>
      <c r="U12" s="644"/>
      <c r="V12" s="644"/>
      <c r="W12" s="644"/>
      <c r="X12" s="644"/>
      <c r="Y12" s="645"/>
      <c r="Z12" s="703">
        <v>2.2999999999999998</v>
      </c>
      <c r="AA12" s="703"/>
      <c r="AB12" s="703"/>
      <c r="AC12" s="703"/>
      <c r="AD12" s="704">
        <v>336857</v>
      </c>
      <c r="AE12" s="704"/>
      <c r="AF12" s="704"/>
      <c r="AG12" s="704"/>
      <c r="AH12" s="704"/>
      <c r="AI12" s="704"/>
      <c r="AJ12" s="704"/>
      <c r="AK12" s="704"/>
      <c r="AL12" s="646">
        <v>4.4000000000000004</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772592</v>
      </c>
      <c r="BH12" s="644"/>
      <c r="BI12" s="644"/>
      <c r="BJ12" s="644"/>
      <c r="BK12" s="644"/>
      <c r="BL12" s="644"/>
      <c r="BM12" s="644"/>
      <c r="BN12" s="645"/>
      <c r="BO12" s="703">
        <v>38.4</v>
      </c>
      <c r="BP12" s="703"/>
      <c r="BQ12" s="703"/>
      <c r="BR12" s="703"/>
      <c r="BS12" s="649" t="s">
        <v>224</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339103</v>
      </c>
      <c r="CS12" s="644"/>
      <c r="CT12" s="644"/>
      <c r="CU12" s="644"/>
      <c r="CV12" s="644"/>
      <c r="CW12" s="644"/>
      <c r="CX12" s="644"/>
      <c r="CY12" s="645"/>
      <c r="CZ12" s="703">
        <v>2.4</v>
      </c>
      <c r="DA12" s="703"/>
      <c r="DB12" s="703"/>
      <c r="DC12" s="703"/>
      <c r="DD12" s="649">
        <v>4567</v>
      </c>
      <c r="DE12" s="644"/>
      <c r="DF12" s="644"/>
      <c r="DG12" s="644"/>
      <c r="DH12" s="644"/>
      <c r="DI12" s="644"/>
      <c r="DJ12" s="644"/>
      <c r="DK12" s="644"/>
      <c r="DL12" s="644"/>
      <c r="DM12" s="644"/>
      <c r="DN12" s="644"/>
      <c r="DO12" s="644"/>
      <c r="DP12" s="645"/>
      <c r="DQ12" s="649">
        <v>137815</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t="s">
        <v>224</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224</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757199</v>
      </c>
      <c r="BH13" s="644"/>
      <c r="BI13" s="644"/>
      <c r="BJ13" s="644"/>
      <c r="BK13" s="644"/>
      <c r="BL13" s="644"/>
      <c r="BM13" s="644"/>
      <c r="BN13" s="645"/>
      <c r="BO13" s="703">
        <v>37.700000000000003</v>
      </c>
      <c r="BP13" s="703"/>
      <c r="BQ13" s="703"/>
      <c r="BR13" s="703"/>
      <c r="BS13" s="649" t="s">
        <v>224</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1592029</v>
      </c>
      <c r="CS13" s="644"/>
      <c r="CT13" s="644"/>
      <c r="CU13" s="644"/>
      <c r="CV13" s="644"/>
      <c r="CW13" s="644"/>
      <c r="CX13" s="644"/>
      <c r="CY13" s="645"/>
      <c r="CZ13" s="703">
        <v>11.2</v>
      </c>
      <c r="DA13" s="703"/>
      <c r="DB13" s="703"/>
      <c r="DC13" s="703"/>
      <c r="DD13" s="649">
        <v>648806</v>
      </c>
      <c r="DE13" s="644"/>
      <c r="DF13" s="644"/>
      <c r="DG13" s="644"/>
      <c r="DH13" s="644"/>
      <c r="DI13" s="644"/>
      <c r="DJ13" s="644"/>
      <c r="DK13" s="644"/>
      <c r="DL13" s="644"/>
      <c r="DM13" s="644"/>
      <c r="DN13" s="644"/>
      <c r="DO13" s="644"/>
      <c r="DP13" s="645"/>
      <c r="DQ13" s="649">
        <v>1047565</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224</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224</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36624</v>
      </c>
      <c r="BH14" s="644"/>
      <c r="BI14" s="644"/>
      <c r="BJ14" s="644"/>
      <c r="BK14" s="644"/>
      <c r="BL14" s="644"/>
      <c r="BM14" s="644"/>
      <c r="BN14" s="645"/>
      <c r="BO14" s="703">
        <v>1.8</v>
      </c>
      <c r="BP14" s="703"/>
      <c r="BQ14" s="703"/>
      <c r="BR14" s="703"/>
      <c r="BS14" s="649" t="s">
        <v>224</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528219</v>
      </c>
      <c r="CS14" s="644"/>
      <c r="CT14" s="644"/>
      <c r="CU14" s="644"/>
      <c r="CV14" s="644"/>
      <c r="CW14" s="644"/>
      <c r="CX14" s="644"/>
      <c r="CY14" s="645"/>
      <c r="CZ14" s="703">
        <v>3.7</v>
      </c>
      <c r="DA14" s="703"/>
      <c r="DB14" s="703"/>
      <c r="DC14" s="703"/>
      <c r="DD14" s="649">
        <v>57104</v>
      </c>
      <c r="DE14" s="644"/>
      <c r="DF14" s="644"/>
      <c r="DG14" s="644"/>
      <c r="DH14" s="644"/>
      <c r="DI14" s="644"/>
      <c r="DJ14" s="644"/>
      <c r="DK14" s="644"/>
      <c r="DL14" s="644"/>
      <c r="DM14" s="644"/>
      <c r="DN14" s="644"/>
      <c r="DO14" s="644"/>
      <c r="DP14" s="645"/>
      <c r="DQ14" s="649">
        <v>479409</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34016</v>
      </c>
      <c r="S15" s="644"/>
      <c r="T15" s="644"/>
      <c r="U15" s="644"/>
      <c r="V15" s="644"/>
      <c r="W15" s="644"/>
      <c r="X15" s="644"/>
      <c r="Y15" s="645"/>
      <c r="Z15" s="703">
        <v>0.2</v>
      </c>
      <c r="AA15" s="703"/>
      <c r="AB15" s="703"/>
      <c r="AC15" s="703"/>
      <c r="AD15" s="704">
        <v>34016</v>
      </c>
      <c r="AE15" s="704"/>
      <c r="AF15" s="704"/>
      <c r="AG15" s="704"/>
      <c r="AH15" s="704"/>
      <c r="AI15" s="704"/>
      <c r="AJ15" s="704"/>
      <c r="AK15" s="704"/>
      <c r="AL15" s="646">
        <v>0.4</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175199</v>
      </c>
      <c r="BH15" s="644"/>
      <c r="BI15" s="644"/>
      <c r="BJ15" s="644"/>
      <c r="BK15" s="644"/>
      <c r="BL15" s="644"/>
      <c r="BM15" s="644"/>
      <c r="BN15" s="645"/>
      <c r="BO15" s="703">
        <v>8.6999999999999993</v>
      </c>
      <c r="BP15" s="703"/>
      <c r="BQ15" s="703"/>
      <c r="BR15" s="703"/>
      <c r="BS15" s="649" t="s">
        <v>121</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882020</v>
      </c>
      <c r="CS15" s="644"/>
      <c r="CT15" s="644"/>
      <c r="CU15" s="644"/>
      <c r="CV15" s="644"/>
      <c r="CW15" s="644"/>
      <c r="CX15" s="644"/>
      <c r="CY15" s="645"/>
      <c r="CZ15" s="703">
        <v>6.2</v>
      </c>
      <c r="DA15" s="703"/>
      <c r="DB15" s="703"/>
      <c r="DC15" s="703"/>
      <c r="DD15" s="649">
        <v>100251</v>
      </c>
      <c r="DE15" s="644"/>
      <c r="DF15" s="644"/>
      <c r="DG15" s="644"/>
      <c r="DH15" s="644"/>
      <c r="DI15" s="644"/>
      <c r="DJ15" s="644"/>
      <c r="DK15" s="644"/>
      <c r="DL15" s="644"/>
      <c r="DM15" s="644"/>
      <c r="DN15" s="644"/>
      <c r="DO15" s="644"/>
      <c r="DP15" s="645"/>
      <c r="DQ15" s="649">
        <v>709153</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224</v>
      </c>
      <c r="AA16" s="703"/>
      <c r="AB16" s="703"/>
      <c r="AC16" s="703"/>
      <c r="AD16" s="704" t="s">
        <v>121</v>
      </c>
      <c r="AE16" s="704"/>
      <c r="AF16" s="704"/>
      <c r="AG16" s="704"/>
      <c r="AH16" s="704"/>
      <c r="AI16" s="704"/>
      <c r="AJ16" s="704"/>
      <c r="AK16" s="704"/>
      <c r="AL16" s="646" t="s">
        <v>224</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224</v>
      </c>
      <c r="BP16" s="703"/>
      <c r="BQ16" s="703"/>
      <c r="BR16" s="703"/>
      <c r="BS16" s="649" t="s">
        <v>121</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7281</v>
      </c>
      <c r="CS16" s="644"/>
      <c r="CT16" s="644"/>
      <c r="CU16" s="644"/>
      <c r="CV16" s="644"/>
      <c r="CW16" s="644"/>
      <c r="CX16" s="644"/>
      <c r="CY16" s="645"/>
      <c r="CZ16" s="703">
        <v>0.1</v>
      </c>
      <c r="DA16" s="703"/>
      <c r="DB16" s="703"/>
      <c r="DC16" s="703"/>
      <c r="DD16" s="649" t="s">
        <v>121</v>
      </c>
      <c r="DE16" s="644"/>
      <c r="DF16" s="644"/>
      <c r="DG16" s="644"/>
      <c r="DH16" s="644"/>
      <c r="DI16" s="644"/>
      <c r="DJ16" s="644"/>
      <c r="DK16" s="644"/>
      <c r="DL16" s="644"/>
      <c r="DM16" s="644"/>
      <c r="DN16" s="644"/>
      <c r="DO16" s="644"/>
      <c r="DP16" s="645"/>
      <c r="DQ16" s="649" t="s">
        <v>224</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5169</v>
      </c>
      <c r="S17" s="644"/>
      <c r="T17" s="644"/>
      <c r="U17" s="644"/>
      <c r="V17" s="644"/>
      <c r="W17" s="644"/>
      <c r="X17" s="644"/>
      <c r="Y17" s="645"/>
      <c r="Z17" s="703">
        <v>0</v>
      </c>
      <c r="AA17" s="703"/>
      <c r="AB17" s="703"/>
      <c r="AC17" s="703"/>
      <c r="AD17" s="704">
        <v>5169</v>
      </c>
      <c r="AE17" s="704"/>
      <c r="AF17" s="704"/>
      <c r="AG17" s="704"/>
      <c r="AH17" s="704"/>
      <c r="AI17" s="704"/>
      <c r="AJ17" s="704"/>
      <c r="AK17" s="704"/>
      <c r="AL17" s="646">
        <v>0.1</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121</v>
      </c>
      <c r="BP17" s="703"/>
      <c r="BQ17" s="703"/>
      <c r="BR17" s="703"/>
      <c r="BS17" s="649" t="s">
        <v>224</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1313187</v>
      </c>
      <c r="CS17" s="644"/>
      <c r="CT17" s="644"/>
      <c r="CU17" s="644"/>
      <c r="CV17" s="644"/>
      <c r="CW17" s="644"/>
      <c r="CX17" s="644"/>
      <c r="CY17" s="645"/>
      <c r="CZ17" s="703">
        <v>9.3000000000000007</v>
      </c>
      <c r="DA17" s="703"/>
      <c r="DB17" s="703"/>
      <c r="DC17" s="703"/>
      <c r="DD17" s="649" t="s">
        <v>121</v>
      </c>
      <c r="DE17" s="644"/>
      <c r="DF17" s="644"/>
      <c r="DG17" s="644"/>
      <c r="DH17" s="644"/>
      <c r="DI17" s="644"/>
      <c r="DJ17" s="644"/>
      <c r="DK17" s="644"/>
      <c r="DL17" s="644"/>
      <c r="DM17" s="644"/>
      <c r="DN17" s="644"/>
      <c r="DO17" s="644"/>
      <c r="DP17" s="645"/>
      <c r="DQ17" s="649">
        <v>1236704</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5617536</v>
      </c>
      <c r="S18" s="644"/>
      <c r="T18" s="644"/>
      <c r="U18" s="644"/>
      <c r="V18" s="644"/>
      <c r="W18" s="644"/>
      <c r="X18" s="644"/>
      <c r="Y18" s="645"/>
      <c r="Z18" s="703">
        <v>38.299999999999997</v>
      </c>
      <c r="AA18" s="703"/>
      <c r="AB18" s="703"/>
      <c r="AC18" s="703"/>
      <c r="AD18" s="704">
        <v>4987126</v>
      </c>
      <c r="AE18" s="704"/>
      <c r="AF18" s="704"/>
      <c r="AG18" s="704"/>
      <c r="AH18" s="704"/>
      <c r="AI18" s="704"/>
      <c r="AJ18" s="704"/>
      <c r="AK18" s="704"/>
      <c r="AL18" s="646">
        <v>65.3</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4987126</v>
      </c>
      <c r="S19" s="644"/>
      <c r="T19" s="644"/>
      <c r="U19" s="644"/>
      <c r="V19" s="644"/>
      <c r="W19" s="644"/>
      <c r="X19" s="644"/>
      <c r="Y19" s="645"/>
      <c r="Z19" s="703">
        <v>34</v>
      </c>
      <c r="AA19" s="703"/>
      <c r="AB19" s="703"/>
      <c r="AC19" s="703"/>
      <c r="AD19" s="704">
        <v>4987126</v>
      </c>
      <c r="AE19" s="704"/>
      <c r="AF19" s="704"/>
      <c r="AG19" s="704"/>
      <c r="AH19" s="704"/>
      <c r="AI19" s="704"/>
      <c r="AJ19" s="704"/>
      <c r="AK19" s="704"/>
      <c r="AL19" s="646">
        <v>65.3</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4609</v>
      </c>
      <c r="BH19" s="644"/>
      <c r="BI19" s="644"/>
      <c r="BJ19" s="644"/>
      <c r="BK19" s="644"/>
      <c r="BL19" s="644"/>
      <c r="BM19" s="644"/>
      <c r="BN19" s="645"/>
      <c r="BO19" s="703">
        <v>0.2</v>
      </c>
      <c r="BP19" s="703"/>
      <c r="BQ19" s="703"/>
      <c r="BR19" s="703"/>
      <c r="BS19" s="649" t="s">
        <v>224</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224</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630043</v>
      </c>
      <c r="S20" s="644"/>
      <c r="T20" s="644"/>
      <c r="U20" s="644"/>
      <c r="V20" s="644"/>
      <c r="W20" s="644"/>
      <c r="X20" s="644"/>
      <c r="Y20" s="645"/>
      <c r="Z20" s="703">
        <v>4.3</v>
      </c>
      <c r="AA20" s="703"/>
      <c r="AB20" s="703"/>
      <c r="AC20" s="703"/>
      <c r="AD20" s="704" t="s">
        <v>121</v>
      </c>
      <c r="AE20" s="704"/>
      <c r="AF20" s="704"/>
      <c r="AG20" s="704"/>
      <c r="AH20" s="704"/>
      <c r="AI20" s="704"/>
      <c r="AJ20" s="704"/>
      <c r="AK20" s="704"/>
      <c r="AL20" s="646" t="s">
        <v>224</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4609</v>
      </c>
      <c r="BH20" s="644"/>
      <c r="BI20" s="644"/>
      <c r="BJ20" s="644"/>
      <c r="BK20" s="644"/>
      <c r="BL20" s="644"/>
      <c r="BM20" s="644"/>
      <c r="BN20" s="645"/>
      <c r="BO20" s="703">
        <v>0.2</v>
      </c>
      <c r="BP20" s="703"/>
      <c r="BQ20" s="703"/>
      <c r="BR20" s="703"/>
      <c r="BS20" s="649" t="s">
        <v>121</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14153398</v>
      </c>
      <c r="CS20" s="644"/>
      <c r="CT20" s="644"/>
      <c r="CU20" s="644"/>
      <c r="CV20" s="644"/>
      <c r="CW20" s="644"/>
      <c r="CX20" s="644"/>
      <c r="CY20" s="645"/>
      <c r="CZ20" s="703">
        <v>100</v>
      </c>
      <c r="DA20" s="703"/>
      <c r="DB20" s="703"/>
      <c r="DC20" s="703"/>
      <c r="DD20" s="649">
        <v>1515236</v>
      </c>
      <c r="DE20" s="644"/>
      <c r="DF20" s="644"/>
      <c r="DG20" s="644"/>
      <c r="DH20" s="644"/>
      <c r="DI20" s="644"/>
      <c r="DJ20" s="644"/>
      <c r="DK20" s="644"/>
      <c r="DL20" s="644"/>
      <c r="DM20" s="644"/>
      <c r="DN20" s="644"/>
      <c r="DO20" s="644"/>
      <c r="DP20" s="645"/>
      <c r="DQ20" s="649">
        <v>9548412</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v>367</v>
      </c>
      <c r="S21" s="644"/>
      <c r="T21" s="644"/>
      <c r="U21" s="644"/>
      <c r="V21" s="644"/>
      <c r="W21" s="644"/>
      <c r="X21" s="644"/>
      <c r="Y21" s="645"/>
      <c r="Z21" s="703">
        <v>0</v>
      </c>
      <c r="AA21" s="703"/>
      <c r="AB21" s="703"/>
      <c r="AC21" s="703"/>
      <c r="AD21" s="704" t="s">
        <v>224</v>
      </c>
      <c r="AE21" s="704"/>
      <c r="AF21" s="704"/>
      <c r="AG21" s="704"/>
      <c r="AH21" s="704"/>
      <c r="AI21" s="704"/>
      <c r="AJ21" s="704"/>
      <c r="AK21" s="704"/>
      <c r="AL21" s="646" t="s">
        <v>224</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4609</v>
      </c>
      <c r="BH21" s="644"/>
      <c r="BI21" s="644"/>
      <c r="BJ21" s="644"/>
      <c r="BK21" s="644"/>
      <c r="BL21" s="644"/>
      <c r="BM21" s="644"/>
      <c r="BN21" s="645"/>
      <c r="BO21" s="703">
        <v>0.2</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8153003</v>
      </c>
      <c r="S22" s="644"/>
      <c r="T22" s="644"/>
      <c r="U22" s="644"/>
      <c r="V22" s="644"/>
      <c r="W22" s="644"/>
      <c r="X22" s="644"/>
      <c r="Y22" s="645"/>
      <c r="Z22" s="703">
        <v>55.6</v>
      </c>
      <c r="AA22" s="703"/>
      <c r="AB22" s="703"/>
      <c r="AC22" s="703"/>
      <c r="AD22" s="704">
        <v>7522593</v>
      </c>
      <c r="AE22" s="704"/>
      <c r="AF22" s="704"/>
      <c r="AG22" s="704"/>
      <c r="AH22" s="704"/>
      <c r="AI22" s="704"/>
      <c r="AJ22" s="704"/>
      <c r="AK22" s="704"/>
      <c r="AL22" s="646">
        <v>98.4</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224</v>
      </c>
      <c r="BP22" s="703"/>
      <c r="BQ22" s="703"/>
      <c r="BR22" s="703"/>
      <c r="BS22" s="649" t="s">
        <v>224</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1936</v>
      </c>
      <c r="S23" s="644"/>
      <c r="T23" s="644"/>
      <c r="U23" s="644"/>
      <c r="V23" s="644"/>
      <c r="W23" s="644"/>
      <c r="X23" s="644"/>
      <c r="Y23" s="645"/>
      <c r="Z23" s="703">
        <v>0</v>
      </c>
      <c r="AA23" s="703"/>
      <c r="AB23" s="703"/>
      <c r="AC23" s="703"/>
      <c r="AD23" s="704">
        <v>1936</v>
      </c>
      <c r="AE23" s="704"/>
      <c r="AF23" s="704"/>
      <c r="AG23" s="704"/>
      <c r="AH23" s="704"/>
      <c r="AI23" s="704"/>
      <c r="AJ23" s="704"/>
      <c r="AK23" s="704"/>
      <c r="AL23" s="646">
        <v>0</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224</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101076</v>
      </c>
      <c r="S24" s="644"/>
      <c r="T24" s="644"/>
      <c r="U24" s="644"/>
      <c r="V24" s="644"/>
      <c r="W24" s="644"/>
      <c r="X24" s="644"/>
      <c r="Y24" s="645"/>
      <c r="Z24" s="703">
        <v>0.7</v>
      </c>
      <c r="AA24" s="703"/>
      <c r="AB24" s="703"/>
      <c r="AC24" s="703"/>
      <c r="AD24" s="704" t="s">
        <v>224</v>
      </c>
      <c r="AE24" s="704"/>
      <c r="AF24" s="704"/>
      <c r="AG24" s="704"/>
      <c r="AH24" s="704"/>
      <c r="AI24" s="704"/>
      <c r="AJ24" s="704"/>
      <c r="AK24" s="704"/>
      <c r="AL24" s="646" t="s">
        <v>121</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4448255</v>
      </c>
      <c r="CS24" s="707"/>
      <c r="CT24" s="707"/>
      <c r="CU24" s="707"/>
      <c r="CV24" s="707"/>
      <c r="CW24" s="707"/>
      <c r="CX24" s="707"/>
      <c r="CY24" s="753"/>
      <c r="CZ24" s="754">
        <v>31.4</v>
      </c>
      <c r="DA24" s="723"/>
      <c r="DB24" s="723"/>
      <c r="DC24" s="757"/>
      <c r="DD24" s="752">
        <v>3434127</v>
      </c>
      <c r="DE24" s="707"/>
      <c r="DF24" s="707"/>
      <c r="DG24" s="707"/>
      <c r="DH24" s="707"/>
      <c r="DI24" s="707"/>
      <c r="DJ24" s="707"/>
      <c r="DK24" s="753"/>
      <c r="DL24" s="752">
        <v>3422198</v>
      </c>
      <c r="DM24" s="707"/>
      <c r="DN24" s="707"/>
      <c r="DO24" s="707"/>
      <c r="DP24" s="707"/>
      <c r="DQ24" s="707"/>
      <c r="DR24" s="707"/>
      <c r="DS24" s="707"/>
      <c r="DT24" s="707"/>
      <c r="DU24" s="707"/>
      <c r="DV24" s="753"/>
      <c r="DW24" s="754">
        <v>43</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179538</v>
      </c>
      <c r="S25" s="644"/>
      <c r="T25" s="644"/>
      <c r="U25" s="644"/>
      <c r="V25" s="644"/>
      <c r="W25" s="644"/>
      <c r="X25" s="644"/>
      <c r="Y25" s="645"/>
      <c r="Z25" s="703">
        <v>1.2</v>
      </c>
      <c r="AA25" s="703"/>
      <c r="AB25" s="703"/>
      <c r="AC25" s="703"/>
      <c r="AD25" s="704">
        <v>7837</v>
      </c>
      <c r="AE25" s="704"/>
      <c r="AF25" s="704"/>
      <c r="AG25" s="704"/>
      <c r="AH25" s="704"/>
      <c r="AI25" s="704"/>
      <c r="AJ25" s="704"/>
      <c r="AK25" s="704"/>
      <c r="AL25" s="646">
        <v>0.1</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224</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1950541</v>
      </c>
      <c r="CS25" s="642"/>
      <c r="CT25" s="642"/>
      <c r="CU25" s="642"/>
      <c r="CV25" s="642"/>
      <c r="CW25" s="642"/>
      <c r="CX25" s="642"/>
      <c r="CY25" s="643"/>
      <c r="CZ25" s="646">
        <v>13.8</v>
      </c>
      <c r="DA25" s="675"/>
      <c r="DB25" s="675"/>
      <c r="DC25" s="676"/>
      <c r="DD25" s="649">
        <v>1858907</v>
      </c>
      <c r="DE25" s="642"/>
      <c r="DF25" s="642"/>
      <c r="DG25" s="642"/>
      <c r="DH25" s="642"/>
      <c r="DI25" s="642"/>
      <c r="DJ25" s="642"/>
      <c r="DK25" s="643"/>
      <c r="DL25" s="649">
        <v>1858907</v>
      </c>
      <c r="DM25" s="642"/>
      <c r="DN25" s="642"/>
      <c r="DO25" s="642"/>
      <c r="DP25" s="642"/>
      <c r="DQ25" s="642"/>
      <c r="DR25" s="642"/>
      <c r="DS25" s="642"/>
      <c r="DT25" s="642"/>
      <c r="DU25" s="642"/>
      <c r="DV25" s="643"/>
      <c r="DW25" s="646">
        <v>23.3</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69463</v>
      </c>
      <c r="S26" s="644"/>
      <c r="T26" s="644"/>
      <c r="U26" s="644"/>
      <c r="V26" s="644"/>
      <c r="W26" s="644"/>
      <c r="X26" s="644"/>
      <c r="Y26" s="645"/>
      <c r="Z26" s="703">
        <v>0.5</v>
      </c>
      <c r="AA26" s="703"/>
      <c r="AB26" s="703"/>
      <c r="AC26" s="703"/>
      <c r="AD26" s="704">
        <v>4312</v>
      </c>
      <c r="AE26" s="704"/>
      <c r="AF26" s="704"/>
      <c r="AG26" s="704"/>
      <c r="AH26" s="704"/>
      <c r="AI26" s="704"/>
      <c r="AJ26" s="704"/>
      <c r="AK26" s="704"/>
      <c r="AL26" s="646">
        <v>0.1</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224</v>
      </c>
      <c r="BP26" s="703"/>
      <c r="BQ26" s="703"/>
      <c r="BR26" s="703"/>
      <c r="BS26" s="649" t="s">
        <v>121</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1333697</v>
      </c>
      <c r="CS26" s="644"/>
      <c r="CT26" s="644"/>
      <c r="CU26" s="644"/>
      <c r="CV26" s="644"/>
      <c r="CW26" s="644"/>
      <c r="CX26" s="644"/>
      <c r="CY26" s="645"/>
      <c r="CZ26" s="646">
        <v>9.4</v>
      </c>
      <c r="DA26" s="675"/>
      <c r="DB26" s="675"/>
      <c r="DC26" s="676"/>
      <c r="DD26" s="649">
        <v>1261616</v>
      </c>
      <c r="DE26" s="644"/>
      <c r="DF26" s="644"/>
      <c r="DG26" s="644"/>
      <c r="DH26" s="644"/>
      <c r="DI26" s="644"/>
      <c r="DJ26" s="644"/>
      <c r="DK26" s="645"/>
      <c r="DL26" s="649" t="s">
        <v>224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801148</v>
      </c>
      <c r="S27" s="644"/>
      <c r="T27" s="644"/>
      <c r="U27" s="644"/>
      <c r="V27" s="644"/>
      <c r="W27" s="644"/>
      <c r="X27" s="644"/>
      <c r="Y27" s="645"/>
      <c r="Z27" s="703">
        <v>5.5</v>
      </c>
      <c r="AA27" s="703"/>
      <c r="AB27" s="703"/>
      <c r="AC27" s="703"/>
      <c r="AD27" s="704" t="s">
        <v>121</v>
      </c>
      <c r="AE27" s="704"/>
      <c r="AF27" s="704"/>
      <c r="AG27" s="704"/>
      <c r="AH27" s="704"/>
      <c r="AI27" s="704"/>
      <c r="AJ27" s="704"/>
      <c r="AK27" s="704"/>
      <c r="AL27" s="646" t="s">
        <v>121</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2009448</v>
      </c>
      <c r="BH27" s="644"/>
      <c r="BI27" s="644"/>
      <c r="BJ27" s="644"/>
      <c r="BK27" s="644"/>
      <c r="BL27" s="644"/>
      <c r="BM27" s="644"/>
      <c r="BN27" s="645"/>
      <c r="BO27" s="703">
        <v>100</v>
      </c>
      <c r="BP27" s="703"/>
      <c r="BQ27" s="703"/>
      <c r="BR27" s="703"/>
      <c r="BS27" s="649">
        <v>26395</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1184538</v>
      </c>
      <c r="CS27" s="642"/>
      <c r="CT27" s="642"/>
      <c r="CU27" s="642"/>
      <c r="CV27" s="642"/>
      <c r="CW27" s="642"/>
      <c r="CX27" s="642"/>
      <c r="CY27" s="643"/>
      <c r="CZ27" s="646">
        <v>8.4</v>
      </c>
      <c r="DA27" s="675"/>
      <c r="DB27" s="675"/>
      <c r="DC27" s="676"/>
      <c r="DD27" s="649">
        <v>338527</v>
      </c>
      <c r="DE27" s="642"/>
      <c r="DF27" s="642"/>
      <c r="DG27" s="642"/>
      <c r="DH27" s="642"/>
      <c r="DI27" s="642"/>
      <c r="DJ27" s="642"/>
      <c r="DK27" s="643"/>
      <c r="DL27" s="649">
        <v>326598</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v>71886</v>
      </c>
      <c r="S28" s="644"/>
      <c r="T28" s="644"/>
      <c r="U28" s="644"/>
      <c r="V28" s="644"/>
      <c r="W28" s="644"/>
      <c r="X28" s="644"/>
      <c r="Y28" s="645"/>
      <c r="Z28" s="703">
        <v>0.5</v>
      </c>
      <c r="AA28" s="703"/>
      <c r="AB28" s="703"/>
      <c r="AC28" s="703"/>
      <c r="AD28" s="704">
        <v>71886</v>
      </c>
      <c r="AE28" s="704"/>
      <c r="AF28" s="704"/>
      <c r="AG28" s="704"/>
      <c r="AH28" s="704"/>
      <c r="AI28" s="704"/>
      <c r="AJ28" s="704"/>
      <c r="AK28" s="704"/>
      <c r="AL28" s="646">
        <v>0.9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1313176</v>
      </c>
      <c r="CS28" s="644"/>
      <c r="CT28" s="644"/>
      <c r="CU28" s="644"/>
      <c r="CV28" s="644"/>
      <c r="CW28" s="644"/>
      <c r="CX28" s="644"/>
      <c r="CY28" s="645"/>
      <c r="CZ28" s="646">
        <v>9.3000000000000007</v>
      </c>
      <c r="DA28" s="675"/>
      <c r="DB28" s="675"/>
      <c r="DC28" s="676"/>
      <c r="DD28" s="649">
        <v>1236693</v>
      </c>
      <c r="DE28" s="644"/>
      <c r="DF28" s="644"/>
      <c r="DG28" s="644"/>
      <c r="DH28" s="644"/>
      <c r="DI28" s="644"/>
      <c r="DJ28" s="644"/>
      <c r="DK28" s="645"/>
      <c r="DL28" s="649">
        <v>1236693</v>
      </c>
      <c r="DM28" s="644"/>
      <c r="DN28" s="644"/>
      <c r="DO28" s="644"/>
      <c r="DP28" s="644"/>
      <c r="DQ28" s="644"/>
      <c r="DR28" s="644"/>
      <c r="DS28" s="644"/>
      <c r="DT28" s="644"/>
      <c r="DU28" s="644"/>
      <c r="DV28" s="645"/>
      <c r="DW28" s="646">
        <v>15.5</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766694</v>
      </c>
      <c r="S29" s="644"/>
      <c r="T29" s="644"/>
      <c r="U29" s="644"/>
      <c r="V29" s="644"/>
      <c r="W29" s="644"/>
      <c r="X29" s="644"/>
      <c r="Y29" s="645"/>
      <c r="Z29" s="703">
        <v>5.2</v>
      </c>
      <c r="AA29" s="703"/>
      <c r="AB29" s="703"/>
      <c r="AC29" s="703"/>
      <c r="AD29" s="704" t="s">
        <v>224</v>
      </c>
      <c r="AE29" s="704"/>
      <c r="AF29" s="704"/>
      <c r="AG29" s="704"/>
      <c r="AH29" s="704"/>
      <c r="AI29" s="704"/>
      <c r="AJ29" s="704"/>
      <c r="AK29" s="704"/>
      <c r="AL29" s="646" t="s">
        <v>224</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1313154</v>
      </c>
      <c r="CS29" s="642"/>
      <c r="CT29" s="642"/>
      <c r="CU29" s="642"/>
      <c r="CV29" s="642"/>
      <c r="CW29" s="642"/>
      <c r="CX29" s="642"/>
      <c r="CY29" s="643"/>
      <c r="CZ29" s="646">
        <v>9.3000000000000007</v>
      </c>
      <c r="DA29" s="675"/>
      <c r="DB29" s="675"/>
      <c r="DC29" s="676"/>
      <c r="DD29" s="649">
        <v>1236671</v>
      </c>
      <c r="DE29" s="642"/>
      <c r="DF29" s="642"/>
      <c r="DG29" s="642"/>
      <c r="DH29" s="642"/>
      <c r="DI29" s="642"/>
      <c r="DJ29" s="642"/>
      <c r="DK29" s="643"/>
      <c r="DL29" s="649">
        <v>1236671</v>
      </c>
      <c r="DM29" s="642"/>
      <c r="DN29" s="642"/>
      <c r="DO29" s="642"/>
      <c r="DP29" s="642"/>
      <c r="DQ29" s="642"/>
      <c r="DR29" s="642"/>
      <c r="DS29" s="642"/>
      <c r="DT29" s="642"/>
      <c r="DU29" s="642"/>
      <c r="DV29" s="643"/>
      <c r="DW29" s="646">
        <v>15.5</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68307</v>
      </c>
      <c r="S30" s="644"/>
      <c r="T30" s="644"/>
      <c r="U30" s="644"/>
      <c r="V30" s="644"/>
      <c r="W30" s="644"/>
      <c r="X30" s="644"/>
      <c r="Y30" s="645"/>
      <c r="Z30" s="703">
        <v>0.5</v>
      </c>
      <c r="AA30" s="703"/>
      <c r="AB30" s="703"/>
      <c r="AC30" s="703"/>
      <c r="AD30" s="704">
        <v>21920</v>
      </c>
      <c r="AE30" s="704"/>
      <c r="AF30" s="704"/>
      <c r="AG30" s="704"/>
      <c r="AH30" s="704"/>
      <c r="AI30" s="704"/>
      <c r="AJ30" s="704"/>
      <c r="AK30" s="704"/>
      <c r="AL30" s="646">
        <v>0.3</v>
      </c>
      <c r="AM30" s="647"/>
      <c r="AN30" s="647"/>
      <c r="AO30" s="705"/>
      <c r="AP30" s="731" t="s">
        <v>299</v>
      </c>
      <c r="AQ30" s="732"/>
      <c r="AR30" s="732"/>
      <c r="AS30" s="732"/>
      <c r="AT30" s="737" t="s">
        <v>300</v>
      </c>
      <c r="AU30" s="210"/>
      <c r="AV30" s="210"/>
      <c r="AW30" s="210"/>
      <c r="AX30" s="740" t="s">
        <v>176</v>
      </c>
      <c r="AY30" s="741"/>
      <c r="AZ30" s="741"/>
      <c r="BA30" s="741"/>
      <c r="BB30" s="741"/>
      <c r="BC30" s="741"/>
      <c r="BD30" s="741"/>
      <c r="BE30" s="741"/>
      <c r="BF30" s="742"/>
      <c r="BG30" s="721">
        <v>98</v>
      </c>
      <c r="BH30" s="722"/>
      <c r="BI30" s="722"/>
      <c r="BJ30" s="722"/>
      <c r="BK30" s="722"/>
      <c r="BL30" s="722"/>
      <c r="BM30" s="723">
        <v>93.5</v>
      </c>
      <c r="BN30" s="722"/>
      <c r="BO30" s="722"/>
      <c r="BP30" s="722"/>
      <c r="BQ30" s="724"/>
      <c r="BR30" s="721">
        <v>98.3</v>
      </c>
      <c r="BS30" s="722"/>
      <c r="BT30" s="722"/>
      <c r="BU30" s="722"/>
      <c r="BV30" s="722"/>
      <c r="BW30" s="722"/>
      <c r="BX30" s="723">
        <v>93.8</v>
      </c>
      <c r="BY30" s="722"/>
      <c r="BZ30" s="722"/>
      <c r="CA30" s="722"/>
      <c r="CB30" s="724"/>
      <c r="CD30" s="727"/>
      <c r="CE30" s="728"/>
      <c r="CF30" s="685" t="s">
        <v>301</v>
      </c>
      <c r="CG30" s="682"/>
      <c r="CH30" s="682"/>
      <c r="CI30" s="682"/>
      <c r="CJ30" s="682"/>
      <c r="CK30" s="682"/>
      <c r="CL30" s="682"/>
      <c r="CM30" s="682"/>
      <c r="CN30" s="682"/>
      <c r="CO30" s="682"/>
      <c r="CP30" s="682"/>
      <c r="CQ30" s="683"/>
      <c r="CR30" s="641">
        <v>1203610</v>
      </c>
      <c r="CS30" s="644"/>
      <c r="CT30" s="644"/>
      <c r="CU30" s="644"/>
      <c r="CV30" s="644"/>
      <c r="CW30" s="644"/>
      <c r="CX30" s="644"/>
      <c r="CY30" s="645"/>
      <c r="CZ30" s="646">
        <v>8.5</v>
      </c>
      <c r="DA30" s="675"/>
      <c r="DB30" s="675"/>
      <c r="DC30" s="676"/>
      <c r="DD30" s="649">
        <v>1127127</v>
      </c>
      <c r="DE30" s="644"/>
      <c r="DF30" s="644"/>
      <c r="DG30" s="644"/>
      <c r="DH30" s="644"/>
      <c r="DI30" s="644"/>
      <c r="DJ30" s="644"/>
      <c r="DK30" s="645"/>
      <c r="DL30" s="649">
        <v>1127127</v>
      </c>
      <c r="DM30" s="644"/>
      <c r="DN30" s="644"/>
      <c r="DO30" s="644"/>
      <c r="DP30" s="644"/>
      <c r="DQ30" s="644"/>
      <c r="DR30" s="644"/>
      <c r="DS30" s="644"/>
      <c r="DT30" s="644"/>
      <c r="DU30" s="644"/>
      <c r="DV30" s="645"/>
      <c r="DW30" s="646">
        <v>14.1</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1429670</v>
      </c>
      <c r="S31" s="644"/>
      <c r="T31" s="644"/>
      <c r="U31" s="644"/>
      <c r="V31" s="644"/>
      <c r="W31" s="644"/>
      <c r="X31" s="644"/>
      <c r="Y31" s="645"/>
      <c r="Z31" s="703">
        <v>9.8000000000000007</v>
      </c>
      <c r="AA31" s="703"/>
      <c r="AB31" s="703"/>
      <c r="AC31" s="703"/>
      <c r="AD31" s="704" t="s">
        <v>224</v>
      </c>
      <c r="AE31" s="704"/>
      <c r="AF31" s="704"/>
      <c r="AG31" s="704"/>
      <c r="AH31" s="704"/>
      <c r="AI31" s="704"/>
      <c r="AJ31" s="704"/>
      <c r="AK31" s="704"/>
      <c r="AL31" s="646" t="s">
        <v>224</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v>
      </c>
      <c r="BH31" s="642"/>
      <c r="BI31" s="642"/>
      <c r="BJ31" s="642"/>
      <c r="BK31" s="642"/>
      <c r="BL31" s="642"/>
      <c r="BM31" s="647">
        <v>93.6</v>
      </c>
      <c r="BN31" s="720"/>
      <c r="BO31" s="720"/>
      <c r="BP31" s="720"/>
      <c r="BQ31" s="681"/>
      <c r="BR31" s="719">
        <v>98.5</v>
      </c>
      <c r="BS31" s="642"/>
      <c r="BT31" s="642"/>
      <c r="BU31" s="642"/>
      <c r="BV31" s="642"/>
      <c r="BW31" s="642"/>
      <c r="BX31" s="647">
        <v>94.3</v>
      </c>
      <c r="BY31" s="720"/>
      <c r="BZ31" s="720"/>
      <c r="CA31" s="720"/>
      <c r="CB31" s="681"/>
      <c r="CD31" s="727"/>
      <c r="CE31" s="728"/>
      <c r="CF31" s="685" t="s">
        <v>305</v>
      </c>
      <c r="CG31" s="682"/>
      <c r="CH31" s="682"/>
      <c r="CI31" s="682"/>
      <c r="CJ31" s="682"/>
      <c r="CK31" s="682"/>
      <c r="CL31" s="682"/>
      <c r="CM31" s="682"/>
      <c r="CN31" s="682"/>
      <c r="CO31" s="682"/>
      <c r="CP31" s="682"/>
      <c r="CQ31" s="683"/>
      <c r="CR31" s="641">
        <v>109544</v>
      </c>
      <c r="CS31" s="642"/>
      <c r="CT31" s="642"/>
      <c r="CU31" s="642"/>
      <c r="CV31" s="642"/>
      <c r="CW31" s="642"/>
      <c r="CX31" s="642"/>
      <c r="CY31" s="643"/>
      <c r="CZ31" s="646">
        <v>0.8</v>
      </c>
      <c r="DA31" s="675"/>
      <c r="DB31" s="675"/>
      <c r="DC31" s="676"/>
      <c r="DD31" s="649">
        <v>109544</v>
      </c>
      <c r="DE31" s="642"/>
      <c r="DF31" s="642"/>
      <c r="DG31" s="642"/>
      <c r="DH31" s="642"/>
      <c r="DI31" s="642"/>
      <c r="DJ31" s="642"/>
      <c r="DK31" s="643"/>
      <c r="DL31" s="649">
        <v>109544</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1561708</v>
      </c>
      <c r="S32" s="644"/>
      <c r="T32" s="644"/>
      <c r="U32" s="644"/>
      <c r="V32" s="644"/>
      <c r="W32" s="644"/>
      <c r="X32" s="644"/>
      <c r="Y32" s="645"/>
      <c r="Z32" s="703">
        <v>10.7</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97.6</v>
      </c>
      <c r="BH32" s="657"/>
      <c r="BI32" s="657"/>
      <c r="BJ32" s="657"/>
      <c r="BK32" s="657"/>
      <c r="BL32" s="657"/>
      <c r="BM32" s="701">
        <v>91.9</v>
      </c>
      <c r="BN32" s="657"/>
      <c r="BO32" s="657"/>
      <c r="BP32" s="657"/>
      <c r="BQ32" s="694"/>
      <c r="BR32" s="718">
        <v>97.6</v>
      </c>
      <c r="BS32" s="657"/>
      <c r="BT32" s="657"/>
      <c r="BU32" s="657"/>
      <c r="BV32" s="657"/>
      <c r="BW32" s="657"/>
      <c r="BX32" s="701">
        <v>91.4</v>
      </c>
      <c r="BY32" s="657"/>
      <c r="BZ32" s="657"/>
      <c r="CA32" s="657"/>
      <c r="CB32" s="694"/>
      <c r="CD32" s="729"/>
      <c r="CE32" s="730"/>
      <c r="CF32" s="685" t="s">
        <v>308</v>
      </c>
      <c r="CG32" s="682"/>
      <c r="CH32" s="682"/>
      <c r="CI32" s="682"/>
      <c r="CJ32" s="682"/>
      <c r="CK32" s="682"/>
      <c r="CL32" s="682"/>
      <c r="CM32" s="682"/>
      <c r="CN32" s="682"/>
      <c r="CO32" s="682"/>
      <c r="CP32" s="682"/>
      <c r="CQ32" s="683"/>
      <c r="CR32" s="641">
        <v>22</v>
      </c>
      <c r="CS32" s="644"/>
      <c r="CT32" s="644"/>
      <c r="CU32" s="644"/>
      <c r="CV32" s="644"/>
      <c r="CW32" s="644"/>
      <c r="CX32" s="644"/>
      <c r="CY32" s="645"/>
      <c r="CZ32" s="646">
        <v>0</v>
      </c>
      <c r="DA32" s="675"/>
      <c r="DB32" s="675"/>
      <c r="DC32" s="676"/>
      <c r="DD32" s="649">
        <v>22</v>
      </c>
      <c r="DE32" s="644"/>
      <c r="DF32" s="644"/>
      <c r="DG32" s="644"/>
      <c r="DH32" s="644"/>
      <c r="DI32" s="644"/>
      <c r="DJ32" s="644"/>
      <c r="DK32" s="645"/>
      <c r="DL32" s="649">
        <v>22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125036</v>
      </c>
      <c r="S33" s="644"/>
      <c r="T33" s="644"/>
      <c r="U33" s="644"/>
      <c r="V33" s="644"/>
      <c r="W33" s="644"/>
      <c r="X33" s="644"/>
      <c r="Y33" s="645"/>
      <c r="Z33" s="703">
        <v>0.9</v>
      </c>
      <c r="AA33" s="703"/>
      <c r="AB33" s="703"/>
      <c r="AC33" s="703"/>
      <c r="AD33" s="704" t="s">
        <v>121</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8182626</v>
      </c>
      <c r="CS33" s="642"/>
      <c r="CT33" s="642"/>
      <c r="CU33" s="642"/>
      <c r="CV33" s="642"/>
      <c r="CW33" s="642"/>
      <c r="CX33" s="642"/>
      <c r="CY33" s="643"/>
      <c r="CZ33" s="646">
        <v>57.8</v>
      </c>
      <c r="DA33" s="675"/>
      <c r="DB33" s="675"/>
      <c r="DC33" s="676"/>
      <c r="DD33" s="649">
        <v>5678391</v>
      </c>
      <c r="DE33" s="642"/>
      <c r="DF33" s="642"/>
      <c r="DG33" s="642"/>
      <c r="DH33" s="642"/>
      <c r="DI33" s="642"/>
      <c r="DJ33" s="642"/>
      <c r="DK33" s="643"/>
      <c r="DL33" s="649">
        <v>3443018</v>
      </c>
      <c r="DM33" s="642"/>
      <c r="DN33" s="642"/>
      <c r="DO33" s="642"/>
      <c r="DP33" s="642"/>
      <c r="DQ33" s="642"/>
      <c r="DR33" s="642"/>
      <c r="DS33" s="642"/>
      <c r="DT33" s="642"/>
      <c r="DU33" s="642"/>
      <c r="DV33" s="643"/>
      <c r="DW33" s="646">
        <v>43.2</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473824</v>
      </c>
      <c r="S34" s="644"/>
      <c r="T34" s="644"/>
      <c r="U34" s="644"/>
      <c r="V34" s="644"/>
      <c r="W34" s="644"/>
      <c r="X34" s="644"/>
      <c r="Y34" s="645"/>
      <c r="Z34" s="703">
        <v>3.2</v>
      </c>
      <c r="AA34" s="703"/>
      <c r="AB34" s="703"/>
      <c r="AC34" s="703"/>
      <c r="AD34" s="704">
        <v>10788</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2548975</v>
      </c>
      <c r="CS34" s="644"/>
      <c r="CT34" s="644"/>
      <c r="CU34" s="644"/>
      <c r="CV34" s="644"/>
      <c r="CW34" s="644"/>
      <c r="CX34" s="644"/>
      <c r="CY34" s="645"/>
      <c r="CZ34" s="646">
        <v>18</v>
      </c>
      <c r="DA34" s="675"/>
      <c r="DB34" s="675"/>
      <c r="DC34" s="676"/>
      <c r="DD34" s="649">
        <v>2111785</v>
      </c>
      <c r="DE34" s="644"/>
      <c r="DF34" s="644"/>
      <c r="DG34" s="644"/>
      <c r="DH34" s="644"/>
      <c r="DI34" s="644"/>
      <c r="DJ34" s="644"/>
      <c r="DK34" s="645"/>
      <c r="DL34" s="649">
        <v>1099341</v>
      </c>
      <c r="DM34" s="644"/>
      <c r="DN34" s="644"/>
      <c r="DO34" s="644"/>
      <c r="DP34" s="644"/>
      <c r="DQ34" s="644"/>
      <c r="DR34" s="644"/>
      <c r="DS34" s="644"/>
      <c r="DT34" s="644"/>
      <c r="DU34" s="644"/>
      <c r="DV34" s="645"/>
      <c r="DW34" s="646">
        <v>13.8</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858421</v>
      </c>
      <c r="S35" s="644"/>
      <c r="T35" s="644"/>
      <c r="U35" s="644"/>
      <c r="V35" s="644"/>
      <c r="W35" s="644"/>
      <c r="X35" s="644"/>
      <c r="Y35" s="645"/>
      <c r="Z35" s="703">
        <v>5.9</v>
      </c>
      <c r="AA35" s="703"/>
      <c r="AB35" s="703"/>
      <c r="AC35" s="703"/>
      <c r="AD35" s="704" t="s">
        <v>121</v>
      </c>
      <c r="AE35" s="704"/>
      <c r="AF35" s="704"/>
      <c r="AG35" s="704"/>
      <c r="AH35" s="704"/>
      <c r="AI35" s="704"/>
      <c r="AJ35" s="704"/>
      <c r="AK35" s="704"/>
      <c r="AL35" s="646" t="s">
        <v>224</v>
      </c>
      <c r="AM35" s="647"/>
      <c r="AN35" s="647"/>
      <c r="AO35" s="705"/>
      <c r="AP35" s="214"/>
      <c r="AQ35" s="709" t="s">
        <v>316</v>
      </c>
      <c r="AR35" s="710"/>
      <c r="AS35" s="710"/>
      <c r="AT35" s="710"/>
      <c r="AU35" s="710"/>
      <c r="AV35" s="710"/>
      <c r="AW35" s="710"/>
      <c r="AX35" s="710"/>
      <c r="AY35" s="711"/>
      <c r="AZ35" s="706">
        <v>2391838</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-47278</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357328</v>
      </c>
      <c r="CS35" s="642"/>
      <c r="CT35" s="642"/>
      <c r="CU35" s="642"/>
      <c r="CV35" s="642"/>
      <c r="CW35" s="642"/>
      <c r="CX35" s="642"/>
      <c r="CY35" s="643"/>
      <c r="CZ35" s="646">
        <v>2.5</v>
      </c>
      <c r="DA35" s="675"/>
      <c r="DB35" s="675"/>
      <c r="DC35" s="676"/>
      <c r="DD35" s="649">
        <v>331689</v>
      </c>
      <c r="DE35" s="642"/>
      <c r="DF35" s="642"/>
      <c r="DG35" s="642"/>
      <c r="DH35" s="642"/>
      <c r="DI35" s="642"/>
      <c r="DJ35" s="642"/>
      <c r="DK35" s="643"/>
      <c r="DL35" s="649">
        <v>331177</v>
      </c>
      <c r="DM35" s="642"/>
      <c r="DN35" s="642"/>
      <c r="DO35" s="642"/>
      <c r="DP35" s="642"/>
      <c r="DQ35" s="642"/>
      <c r="DR35" s="642"/>
      <c r="DS35" s="642"/>
      <c r="DT35" s="642"/>
      <c r="DU35" s="642"/>
      <c r="DV35" s="643"/>
      <c r="DW35" s="646">
        <v>4.2</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224</v>
      </c>
      <c r="AM36" s="647"/>
      <c r="AN36" s="647"/>
      <c r="AO36" s="705"/>
      <c r="AQ36" s="678" t="s">
        <v>320</v>
      </c>
      <c r="AR36" s="679"/>
      <c r="AS36" s="679"/>
      <c r="AT36" s="679"/>
      <c r="AU36" s="679"/>
      <c r="AV36" s="679"/>
      <c r="AW36" s="679"/>
      <c r="AX36" s="679"/>
      <c r="AY36" s="680"/>
      <c r="AZ36" s="641">
        <v>1041553</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-98614</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1632364</v>
      </c>
      <c r="CS36" s="644"/>
      <c r="CT36" s="644"/>
      <c r="CU36" s="644"/>
      <c r="CV36" s="644"/>
      <c r="CW36" s="644"/>
      <c r="CX36" s="644"/>
      <c r="CY36" s="645"/>
      <c r="CZ36" s="646">
        <v>11.5</v>
      </c>
      <c r="DA36" s="675"/>
      <c r="DB36" s="675"/>
      <c r="DC36" s="676"/>
      <c r="DD36" s="649">
        <v>1453130</v>
      </c>
      <c r="DE36" s="644"/>
      <c r="DF36" s="644"/>
      <c r="DG36" s="644"/>
      <c r="DH36" s="644"/>
      <c r="DI36" s="644"/>
      <c r="DJ36" s="644"/>
      <c r="DK36" s="645"/>
      <c r="DL36" s="649">
        <v>1004197</v>
      </c>
      <c r="DM36" s="644"/>
      <c r="DN36" s="644"/>
      <c r="DO36" s="644"/>
      <c r="DP36" s="644"/>
      <c r="DQ36" s="644"/>
      <c r="DR36" s="644"/>
      <c r="DS36" s="644"/>
      <c r="DT36" s="644"/>
      <c r="DU36" s="644"/>
      <c r="DV36" s="645"/>
      <c r="DW36" s="646">
        <v>12.6</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324851</v>
      </c>
      <c r="S37" s="644"/>
      <c r="T37" s="644"/>
      <c r="U37" s="644"/>
      <c r="V37" s="644"/>
      <c r="W37" s="644"/>
      <c r="X37" s="644"/>
      <c r="Y37" s="645"/>
      <c r="Z37" s="703">
        <v>2.2000000000000002</v>
      </c>
      <c r="AA37" s="703"/>
      <c r="AB37" s="703"/>
      <c r="AC37" s="703"/>
      <c r="AD37" s="704" t="s">
        <v>121</v>
      </c>
      <c r="AE37" s="704"/>
      <c r="AF37" s="704"/>
      <c r="AG37" s="704"/>
      <c r="AH37" s="704"/>
      <c r="AI37" s="704"/>
      <c r="AJ37" s="704"/>
      <c r="AK37" s="704"/>
      <c r="AL37" s="646" t="s">
        <v>224</v>
      </c>
      <c r="AM37" s="647"/>
      <c r="AN37" s="647"/>
      <c r="AO37" s="705"/>
      <c r="AQ37" s="678" t="s">
        <v>324</v>
      </c>
      <c r="AR37" s="679"/>
      <c r="AS37" s="679"/>
      <c r="AT37" s="679"/>
      <c r="AU37" s="679"/>
      <c r="AV37" s="679"/>
      <c r="AW37" s="679"/>
      <c r="AX37" s="679"/>
      <c r="AY37" s="680"/>
      <c r="AZ37" s="641">
        <v>416955</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2918</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323986</v>
      </c>
      <c r="CS37" s="642"/>
      <c r="CT37" s="642"/>
      <c r="CU37" s="642"/>
      <c r="CV37" s="642"/>
      <c r="CW37" s="642"/>
      <c r="CX37" s="642"/>
      <c r="CY37" s="643"/>
      <c r="CZ37" s="646">
        <v>2.2999999999999998</v>
      </c>
      <c r="DA37" s="675"/>
      <c r="DB37" s="675"/>
      <c r="DC37" s="676"/>
      <c r="DD37" s="649">
        <v>321231</v>
      </c>
      <c r="DE37" s="642"/>
      <c r="DF37" s="642"/>
      <c r="DG37" s="642"/>
      <c r="DH37" s="642"/>
      <c r="DI37" s="642"/>
      <c r="DJ37" s="642"/>
      <c r="DK37" s="643"/>
      <c r="DL37" s="649">
        <v>280235</v>
      </c>
      <c r="DM37" s="642"/>
      <c r="DN37" s="642"/>
      <c r="DO37" s="642"/>
      <c r="DP37" s="642"/>
      <c r="DQ37" s="642"/>
      <c r="DR37" s="642"/>
      <c r="DS37" s="642"/>
      <c r="DT37" s="642"/>
      <c r="DU37" s="642"/>
      <c r="DV37" s="643"/>
      <c r="DW37" s="646">
        <v>3.5</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14661710</v>
      </c>
      <c r="S38" s="693"/>
      <c r="T38" s="693"/>
      <c r="U38" s="693"/>
      <c r="V38" s="693"/>
      <c r="W38" s="693"/>
      <c r="X38" s="693"/>
      <c r="Y38" s="698"/>
      <c r="Z38" s="699">
        <v>100</v>
      </c>
      <c r="AA38" s="699"/>
      <c r="AB38" s="699"/>
      <c r="AC38" s="699"/>
      <c r="AD38" s="700">
        <v>7641272</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77965</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5249</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1272320</v>
      </c>
      <c r="CS38" s="644"/>
      <c r="CT38" s="644"/>
      <c r="CU38" s="644"/>
      <c r="CV38" s="644"/>
      <c r="CW38" s="644"/>
      <c r="CX38" s="644"/>
      <c r="CY38" s="645"/>
      <c r="CZ38" s="646">
        <v>9</v>
      </c>
      <c r="DA38" s="675"/>
      <c r="DB38" s="675"/>
      <c r="DC38" s="676"/>
      <c r="DD38" s="649">
        <v>1116586</v>
      </c>
      <c r="DE38" s="644"/>
      <c r="DF38" s="644"/>
      <c r="DG38" s="644"/>
      <c r="DH38" s="644"/>
      <c r="DI38" s="644"/>
      <c r="DJ38" s="644"/>
      <c r="DK38" s="645"/>
      <c r="DL38" s="649">
        <v>1008303</v>
      </c>
      <c r="DM38" s="644"/>
      <c r="DN38" s="644"/>
      <c r="DO38" s="644"/>
      <c r="DP38" s="644"/>
      <c r="DQ38" s="644"/>
      <c r="DR38" s="644"/>
      <c r="DS38" s="644"/>
      <c r="DT38" s="644"/>
      <c r="DU38" s="644"/>
      <c r="DV38" s="645"/>
      <c r="DW38" s="646">
        <v>12.7</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v>14968</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122</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1912824</v>
      </c>
      <c r="CS39" s="642"/>
      <c r="CT39" s="642"/>
      <c r="CU39" s="642"/>
      <c r="CV39" s="642"/>
      <c r="CW39" s="642"/>
      <c r="CX39" s="642"/>
      <c r="CY39" s="643"/>
      <c r="CZ39" s="646">
        <v>13.5</v>
      </c>
      <c r="DA39" s="675"/>
      <c r="DB39" s="675"/>
      <c r="DC39" s="676"/>
      <c r="DD39" s="649">
        <v>464386</v>
      </c>
      <c r="DE39" s="642"/>
      <c r="DF39" s="642"/>
      <c r="DG39" s="642"/>
      <c r="DH39" s="642"/>
      <c r="DI39" s="642"/>
      <c r="DJ39" s="642"/>
      <c r="DK39" s="643"/>
      <c r="DL39" s="649" t="s">
        <v>224</v>
      </c>
      <c r="DM39" s="642"/>
      <c r="DN39" s="642"/>
      <c r="DO39" s="642"/>
      <c r="DP39" s="642"/>
      <c r="DQ39" s="642"/>
      <c r="DR39" s="642"/>
      <c r="DS39" s="642"/>
      <c r="DT39" s="642"/>
      <c r="DU39" s="642"/>
      <c r="DV39" s="643"/>
      <c r="DW39" s="646" t="s">
        <v>224</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237106</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131</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458815</v>
      </c>
      <c r="CS40" s="644"/>
      <c r="CT40" s="644"/>
      <c r="CU40" s="644"/>
      <c r="CV40" s="644"/>
      <c r="CW40" s="644"/>
      <c r="CX40" s="644"/>
      <c r="CY40" s="645"/>
      <c r="CZ40" s="646">
        <v>3.2</v>
      </c>
      <c r="DA40" s="675"/>
      <c r="DB40" s="675"/>
      <c r="DC40" s="676"/>
      <c r="DD40" s="649">
        <v>200815</v>
      </c>
      <c r="DE40" s="644"/>
      <c r="DF40" s="644"/>
      <c r="DG40" s="644"/>
      <c r="DH40" s="644"/>
      <c r="DI40" s="644"/>
      <c r="DJ40" s="644"/>
      <c r="DK40" s="645"/>
      <c r="DL40" s="649" t="s">
        <v>224</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603291</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366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1522517</v>
      </c>
      <c r="CS42" s="644"/>
      <c r="CT42" s="644"/>
      <c r="CU42" s="644"/>
      <c r="CV42" s="644"/>
      <c r="CW42" s="644"/>
      <c r="CX42" s="644"/>
      <c r="CY42" s="645"/>
      <c r="CZ42" s="646">
        <v>10.8</v>
      </c>
      <c r="DA42" s="647"/>
      <c r="DB42" s="647"/>
      <c r="DC42" s="648"/>
      <c r="DD42" s="649">
        <v>435894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5112</v>
      </c>
      <c r="CS43" s="642"/>
      <c r="CT43" s="642"/>
      <c r="CU43" s="642"/>
      <c r="CV43" s="642"/>
      <c r="CW43" s="642"/>
      <c r="CX43" s="642"/>
      <c r="CY43" s="643"/>
      <c r="CZ43" s="646">
        <v>0</v>
      </c>
      <c r="DA43" s="675"/>
      <c r="DB43" s="675"/>
      <c r="DC43" s="676"/>
      <c r="DD43" s="649">
        <v>5112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296</v>
      </c>
      <c r="CE44" s="670"/>
      <c r="CF44" s="638" t="s">
        <v>346</v>
      </c>
      <c r="CG44" s="639"/>
      <c r="CH44" s="639"/>
      <c r="CI44" s="639"/>
      <c r="CJ44" s="639"/>
      <c r="CK44" s="639"/>
      <c r="CL44" s="639"/>
      <c r="CM44" s="639"/>
      <c r="CN44" s="639"/>
      <c r="CO44" s="639"/>
      <c r="CP44" s="639"/>
      <c r="CQ44" s="640"/>
      <c r="CR44" s="641">
        <v>1515236</v>
      </c>
      <c r="CS44" s="644"/>
      <c r="CT44" s="644"/>
      <c r="CU44" s="644"/>
      <c r="CV44" s="644"/>
      <c r="CW44" s="644"/>
      <c r="CX44" s="644"/>
      <c r="CY44" s="645"/>
      <c r="CZ44" s="646">
        <v>10.7</v>
      </c>
      <c r="DA44" s="647"/>
      <c r="DB44" s="647"/>
      <c r="DC44" s="648"/>
      <c r="DD44" s="649">
        <v>435894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574443</v>
      </c>
      <c r="CS45" s="642"/>
      <c r="CT45" s="642"/>
      <c r="CU45" s="642"/>
      <c r="CV45" s="642"/>
      <c r="CW45" s="642"/>
      <c r="CX45" s="642"/>
      <c r="CY45" s="643"/>
      <c r="CZ45" s="646">
        <v>4.0999999999999996</v>
      </c>
      <c r="DA45" s="675"/>
      <c r="DB45" s="675"/>
      <c r="DC45" s="676"/>
      <c r="DD45" s="649">
        <v>146320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848113</v>
      </c>
      <c r="CS46" s="644"/>
      <c r="CT46" s="644"/>
      <c r="CU46" s="644"/>
      <c r="CV46" s="644"/>
      <c r="CW46" s="644"/>
      <c r="CX46" s="644"/>
      <c r="CY46" s="645"/>
      <c r="CZ46" s="646">
        <v>6</v>
      </c>
      <c r="DA46" s="647"/>
      <c r="DB46" s="647"/>
      <c r="DC46" s="648"/>
      <c r="DD46" s="649">
        <v>289208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7281</v>
      </c>
      <c r="CS47" s="642"/>
      <c r="CT47" s="642"/>
      <c r="CU47" s="642"/>
      <c r="CV47" s="642"/>
      <c r="CW47" s="642"/>
      <c r="CX47" s="642"/>
      <c r="CY47" s="643"/>
      <c r="CZ47" s="646">
        <v>0.1</v>
      </c>
      <c r="DA47" s="675"/>
      <c r="DB47" s="675"/>
      <c r="DC47" s="676"/>
      <c r="DD47" s="649" t="s">
        <v>224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224</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14153398</v>
      </c>
      <c r="CS49" s="657"/>
      <c r="CT49" s="657"/>
      <c r="CU49" s="657"/>
      <c r="CV49" s="657"/>
      <c r="CW49" s="657"/>
      <c r="CX49" s="657"/>
      <c r="CY49" s="658"/>
      <c r="CZ49" s="659">
        <v>100</v>
      </c>
      <c r="DA49" s="660"/>
      <c r="DB49" s="660"/>
      <c r="DC49" s="661"/>
      <c r="DD49" s="662">
        <v>9548412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J8i4U7emaO37DqRuqNq/YMdU20AzsNl7l9lthZCVHlUBHFWPIjntW4U74SmYhhFAHCN3qs7w5KhWi3S7oUAnA==" saltValue="NSw58XjMT2qdWnKYmCGN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14668</v>
      </c>
      <c r="R7" s="1174"/>
      <c r="S7" s="1174"/>
      <c r="T7" s="1174"/>
      <c r="U7" s="1174"/>
      <c r="V7" s="1174">
        <v>14159</v>
      </c>
      <c r="W7" s="1174"/>
      <c r="X7" s="1174"/>
      <c r="Y7" s="1174"/>
      <c r="Z7" s="1174"/>
      <c r="AA7" s="1174">
        <v>508</v>
      </c>
      <c r="AB7" s="1174"/>
      <c r="AC7" s="1174"/>
      <c r="AD7" s="1174"/>
      <c r="AE7" s="1175"/>
      <c r="AF7" s="1176">
        <v>503</v>
      </c>
      <c r="AG7" s="1177"/>
      <c r="AH7" s="1177"/>
      <c r="AI7" s="1177"/>
      <c r="AJ7" s="1178"/>
      <c r="AK7" s="1160" t="s">
        <v>574</v>
      </c>
      <c r="AL7" s="1161"/>
      <c r="AM7" s="1161"/>
      <c r="AN7" s="1161"/>
      <c r="AO7" s="1161"/>
      <c r="AP7" s="1161">
        <v>13000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v>14668</v>
      </c>
      <c r="R23" s="1138"/>
      <c r="S23" s="1138"/>
      <c r="T23" s="1138"/>
      <c r="U23" s="1138"/>
      <c r="V23" s="1138">
        <v>14159</v>
      </c>
      <c r="W23" s="1138"/>
      <c r="X23" s="1138"/>
      <c r="Y23" s="1138"/>
      <c r="Z23" s="1138"/>
      <c r="AA23" s="1138">
        <v>508</v>
      </c>
      <c r="AB23" s="1138"/>
      <c r="AC23" s="1138"/>
      <c r="AD23" s="1138"/>
      <c r="AE23" s="1139"/>
      <c r="AF23" s="1140">
        <v>503</v>
      </c>
      <c r="AG23" s="1138"/>
      <c r="AH23" s="1138"/>
      <c r="AI23" s="1138"/>
      <c r="AJ23" s="1141"/>
      <c r="AK23" s="1142"/>
      <c r="AL23" s="1143"/>
      <c r="AM23" s="1143"/>
      <c r="AN23" s="1143"/>
      <c r="AO23" s="1143"/>
      <c r="AP23" s="1138">
        <v>13000</v>
      </c>
      <c r="AQ23" s="1138"/>
      <c r="AR23" s="1138"/>
      <c r="AS23" s="1138"/>
      <c r="AT23" s="1138"/>
      <c r="AU23" s="1144"/>
      <c r="AV23" s="1144"/>
      <c r="AW23" s="1144"/>
      <c r="AX23" s="1144"/>
      <c r="AY23" s="1145"/>
      <c r="AZ23" s="1134" t="s">
        <v>378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3165</v>
      </c>
      <c r="R28" s="1123"/>
      <c r="S28" s="1123"/>
      <c r="T28" s="1123"/>
      <c r="U28" s="1123"/>
      <c r="V28" s="1123">
        <v>3212</v>
      </c>
      <c r="W28" s="1123"/>
      <c r="X28" s="1123"/>
      <c r="Y28" s="1123"/>
      <c r="Z28" s="1123"/>
      <c r="AA28" s="1123">
        <v>-47</v>
      </c>
      <c r="AB28" s="1123"/>
      <c r="AC28" s="1123"/>
      <c r="AD28" s="1123"/>
      <c r="AE28" s="1124"/>
      <c r="AF28" s="1125">
        <v>-47</v>
      </c>
      <c r="AG28" s="1123"/>
      <c r="AH28" s="1123"/>
      <c r="AI28" s="1123"/>
      <c r="AJ28" s="1126"/>
      <c r="AK28" s="1127">
        <v>237</v>
      </c>
      <c r="AL28" s="1115"/>
      <c r="AM28" s="1115"/>
      <c r="AN28" s="1115"/>
      <c r="AO28" s="1115"/>
      <c r="AP28" s="1115" t="s">
        <v>574</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1620</v>
      </c>
      <c r="R29" s="1113"/>
      <c r="S29" s="1113"/>
      <c r="T29" s="1113"/>
      <c r="U29" s="1113"/>
      <c r="V29" s="1113">
        <v>1600</v>
      </c>
      <c r="W29" s="1113"/>
      <c r="X29" s="1113"/>
      <c r="Y29" s="1113"/>
      <c r="Z29" s="1113"/>
      <c r="AA29" s="1113">
        <v>20</v>
      </c>
      <c r="AB29" s="1113"/>
      <c r="AC29" s="1113"/>
      <c r="AD29" s="1113"/>
      <c r="AE29" s="1114"/>
      <c r="AF29" s="1088">
        <v>20</v>
      </c>
      <c r="AG29" s="1089"/>
      <c r="AH29" s="1089"/>
      <c r="AI29" s="1089"/>
      <c r="AJ29" s="1090"/>
      <c r="AK29" s="1049">
        <v>243</v>
      </c>
      <c r="AL29" s="1040"/>
      <c r="AM29" s="1040"/>
      <c r="AN29" s="1040"/>
      <c r="AO29" s="1040"/>
      <c r="AP29" s="1040" t="s">
        <v>575</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204</v>
      </c>
      <c r="R30" s="1113"/>
      <c r="S30" s="1113"/>
      <c r="T30" s="1113"/>
      <c r="U30" s="1113"/>
      <c r="V30" s="1113">
        <v>201</v>
      </c>
      <c r="W30" s="1113"/>
      <c r="X30" s="1113"/>
      <c r="Y30" s="1113"/>
      <c r="Z30" s="1113"/>
      <c r="AA30" s="1113">
        <v>3</v>
      </c>
      <c r="AB30" s="1113"/>
      <c r="AC30" s="1113"/>
      <c r="AD30" s="1113"/>
      <c r="AE30" s="1114"/>
      <c r="AF30" s="1088">
        <v>3</v>
      </c>
      <c r="AG30" s="1089"/>
      <c r="AH30" s="1089"/>
      <c r="AI30" s="1089"/>
      <c r="AJ30" s="1090"/>
      <c r="AK30" s="1049">
        <v>80</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130</v>
      </c>
      <c r="R31" s="1113"/>
      <c r="S31" s="1113"/>
      <c r="T31" s="1113"/>
      <c r="U31" s="1113"/>
      <c r="V31" s="1113">
        <v>130</v>
      </c>
      <c r="W31" s="1113"/>
      <c r="X31" s="1113"/>
      <c r="Y31" s="1113"/>
      <c r="Z31" s="1113"/>
      <c r="AA31" s="1113" t="s">
        <v>574</v>
      </c>
      <c r="AB31" s="1113"/>
      <c r="AC31" s="1113"/>
      <c r="AD31" s="1113"/>
      <c r="AE31" s="1114"/>
      <c r="AF31" s="1088" t="s">
        <v>393</v>
      </c>
      <c r="AG31" s="1089"/>
      <c r="AH31" s="1089"/>
      <c r="AI31" s="1089"/>
      <c r="AJ31" s="1090"/>
      <c r="AK31" s="1049">
        <v>38</v>
      </c>
      <c r="AL31" s="1040"/>
      <c r="AM31" s="1040"/>
      <c r="AN31" s="1040"/>
      <c r="AO31" s="1040"/>
      <c r="AP31" s="1040" t="s">
        <v>575</v>
      </c>
      <c r="AQ31" s="1040"/>
      <c r="AR31" s="1040"/>
      <c r="AS31" s="1040"/>
      <c r="AT31" s="1040"/>
      <c r="AU31" s="1040" t="s">
        <v>574</v>
      </c>
      <c r="AV31" s="1040"/>
      <c r="AW31" s="1040"/>
      <c r="AX31" s="1040"/>
      <c r="AY31" s="1040"/>
      <c r="AZ31" s="1111" t="s">
        <v>574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5831</v>
      </c>
      <c r="R32" s="1113"/>
      <c r="S32" s="1113"/>
      <c r="T32" s="1113"/>
      <c r="U32" s="1113"/>
      <c r="V32" s="1113">
        <v>6299</v>
      </c>
      <c r="W32" s="1113"/>
      <c r="X32" s="1113"/>
      <c r="Y32" s="1113"/>
      <c r="Z32" s="1113"/>
      <c r="AA32" s="1113">
        <v>-467</v>
      </c>
      <c r="AB32" s="1113"/>
      <c r="AC32" s="1113"/>
      <c r="AD32" s="1113"/>
      <c r="AE32" s="1114"/>
      <c r="AF32" s="1088">
        <v>456</v>
      </c>
      <c r="AG32" s="1089"/>
      <c r="AH32" s="1089"/>
      <c r="AI32" s="1089"/>
      <c r="AJ32" s="1090"/>
      <c r="AK32" s="1049">
        <v>1042</v>
      </c>
      <c r="AL32" s="1040"/>
      <c r="AM32" s="1040"/>
      <c r="AN32" s="1040"/>
      <c r="AO32" s="1040"/>
      <c r="AP32" s="1040">
        <v>6895</v>
      </c>
      <c r="AQ32" s="1040"/>
      <c r="AR32" s="1040"/>
      <c r="AS32" s="1040"/>
      <c r="AT32" s="1040"/>
      <c r="AU32" s="1040">
        <v>4089</v>
      </c>
      <c r="AV32" s="1040"/>
      <c r="AW32" s="1040"/>
      <c r="AX32" s="1040"/>
      <c r="AY32" s="1040"/>
      <c r="AZ32" s="1111" t="s">
        <v>574</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348</v>
      </c>
      <c r="R33" s="1113"/>
      <c r="S33" s="1113"/>
      <c r="T33" s="1113"/>
      <c r="U33" s="1113"/>
      <c r="V33" s="1113">
        <v>348</v>
      </c>
      <c r="W33" s="1113"/>
      <c r="X33" s="1113"/>
      <c r="Y33" s="1113"/>
      <c r="Z33" s="1113"/>
      <c r="AA33" s="1113">
        <v>1</v>
      </c>
      <c r="AB33" s="1113"/>
      <c r="AC33" s="1113"/>
      <c r="AD33" s="1113"/>
      <c r="AE33" s="1114"/>
      <c r="AF33" s="1088">
        <v>467</v>
      </c>
      <c r="AG33" s="1089"/>
      <c r="AH33" s="1089"/>
      <c r="AI33" s="1089"/>
      <c r="AJ33" s="1090"/>
      <c r="AK33" s="1049">
        <v>78</v>
      </c>
      <c r="AL33" s="1040"/>
      <c r="AM33" s="1040"/>
      <c r="AN33" s="1040"/>
      <c r="AO33" s="1040"/>
      <c r="AP33" s="1040">
        <v>1809</v>
      </c>
      <c r="AQ33" s="1040"/>
      <c r="AR33" s="1040"/>
      <c r="AS33" s="1040"/>
      <c r="AT33" s="1040"/>
      <c r="AU33" s="1040">
        <v>877</v>
      </c>
      <c r="AV33" s="1040"/>
      <c r="AW33" s="1040"/>
      <c r="AX33" s="1040"/>
      <c r="AY33" s="1040"/>
      <c r="AZ33" s="1111" t="s">
        <v>574</v>
      </c>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397</v>
      </c>
      <c r="C34" s="1107"/>
      <c r="D34" s="1107"/>
      <c r="E34" s="1107"/>
      <c r="F34" s="1107"/>
      <c r="G34" s="1107"/>
      <c r="H34" s="1107"/>
      <c r="I34" s="1107"/>
      <c r="J34" s="1107"/>
      <c r="K34" s="1107"/>
      <c r="L34" s="1107"/>
      <c r="M34" s="1107"/>
      <c r="N34" s="1107"/>
      <c r="O34" s="1107"/>
      <c r="P34" s="1108"/>
      <c r="Q34" s="1112">
        <v>192</v>
      </c>
      <c r="R34" s="1113"/>
      <c r="S34" s="1113"/>
      <c r="T34" s="1113"/>
      <c r="U34" s="1113"/>
      <c r="V34" s="1113">
        <v>192</v>
      </c>
      <c r="W34" s="1113"/>
      <c r="X34" s="1113"/>
      <c r="Y34" s="1113"/>
      <c r="Z34" s="1113"/>
      <c r="AA34" s="1113" t="s">
        <v>574</v>
      </c>
      <c r="AB34" s="1113"/>
      <c r="AC34" s="1113"/>
      <c r="AD34" s="1113"/>
      <c r="AE34" s="1114"/>
      <c r="AF34" s="1088" t="s">
        <v>393</v>
      </c>
      <c r="AG34" s="1089"/>
      <c r="AH34" s="1089"/>
      <c r="AI34" s="1089"/>
      <c r="AJ34" s="1090"/>
      <c r="AK34" s="1049">
        <v>13</v>
      </c>
      <c r="AL34" s="1040"/>
      <c r="AM34" s="1040"/>
      <c r="AN34" s="1040"/>
      <c r="AO34" s="1040"/>
      <c r="AP34" s="1040">
        <v>344</v>
      </c>
      <c r="AQ34" s="1040"/>
      <c r="AR34" s="1040"/>
      <c r="AS34" s="1040"/>
      <c r="AT34" s="1040"/>
      <c r="AU34" s="1040">
        <v>191</v>
      </c>
      <c r="AV34" s="1040"/>
      <c r="AW34" s="1040"/>
      <c r="AX34" s="1040"/>
      <c r="AY34" s="1040"/>
      <c r="AZ34" s="1111" t="s">
        <v>574</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399</v>
      </c>
      <c r="C35" s="1107"/>
      <c r="D35" s="1107"/>
      <c r="E35" s="1107"/>
      <c r="F35" s="1107"/>
      <c r="G35" s="1107"/>
      <c r="H35" s="1107"/>
      <c r="I35" s="1107"/>
      <c r="J35" s="1107"/>
      <c r="K35" s="1107"/>
      <c r="L35" s="1107"/>
      <c r="M35" s="1107"/>
      <c r="N35" s="1107"/>
      <c r="O35" s="1107"/>
      <c r="P35" s="1108"/>
      <c r="Q35" s="1112">
        <v>706</v>
      </c>
      <c r="R35" s="1113"/>
      <c r="S35" s="1113"/>
      <c r="T35" s="1113"/>
      <c r="U35" s="1113"/>
      <c r="V35" s="1113">
        <v>706</v>
      </c>
      <c r="W35" s="1113"/>
      <c r="X35" s="1113"/>
      <c r="Y35" s="1113"/>
      <c r="Z35" s="1113"/>
      <c r="AA35" s="1113" t="s">
        <v>574</v>
      </c>
      <c r="AB35" s="1113"/>
      <c r="AC35" s="1113"/>
      <c r="AD35" s="1113"/>
      <c r="AE35" s="1114"/>
      <c r="AF35" s="1088" t="s">
        <v>393</v>
      </c>
      <c r="AG35" s="1089"/>
      <c r="AH35" s="1089"/>
      <c r="AI35" s="1089"/>
      <c r="AJ35" s="1090"/>
      <c r="AK35" s="1049">
        <v>393</v>
      </c>
      <c r="AL35" s="1040"/>
      <c r="AM35" s="1040"/>
      <c r="AN35" s="1040"/>
      <c r="AO35" s="1040"/>
      <c r="AP35" s="1040">
        <v>3894</v>
      </c>
      <c r="AQ35" s="1040"/>
      <c r="AR35" s="1040"/>
      <c r="AS35" s="1040"/>
      <c r="AT35" s="1040"/>
      <c r="AU35" s="1040">
        <v>3345</v>
      </c>
      <c r="AV35" s="1040"/>
      <c r="AW35" s="1040"/>
      <c r="AX35" s="1040"/>
      <c r="AY35" s="1040"/>
      <c r="AZ35" s="1111" t="s">
        <v>574</v>
      </c>
      <c r="BA35" s="1111"/>
      <c r="BB35" s="1111"/>
      <c r="BC35" s="1111"/>
      <c r="BD35" s="1111"/>
      <c r="BE35" s="1101" t="s">
        <v>398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400</v>
      </c>
      <c r="C36" s="1107"/>
      <c r="D36" s="1107"/>
      <c r="E36" s="1107"/>
      <c r="F36" s="1107"/>
      <c r="G36" s="1107"/>
      <c r="H36" s="1107"/>
      <c r="I36" s="1107"/>
      <c r="J36" s="1107"/>
      <c r="K36" s="1107"/>
      <c r="L36" s="1107"/>
      <c r="M36" s="1107"/>
      <c r="N36" s="1107"/>
      <c r="O36" s="1107"/>
      <c r="P36" s="1108"/>
      <c r="Q36" s="1112">
        <v>43</v>
      </c>
      <c r="R36" s="1113"/>
      <c r="S36" s="1113"/>
      <c r="T36" s="1113"/>
      <c r="U36" s="1113"/>
      <c r="V36" s="1113">
        <v>43</v>
      </c>
      <c r="W36" s="1113"/>
      <c r="X36" s="1113"/>
      <c r="Y36" s="1113"/>
      <c r="Z36" s="1113"/>
      <c r="AA36" s="1113" t="s">
        <v>574</v>
      </c>
      <c r="AB36" s="1113"/>
      <c r="AC36" s="1113"/>
      <c r="AD36" s="1113"/>
      <c r="AE36" s="1114"/>
      <c r="AF36" s="1088" t="s">
        <v>393</v>
      </c>
      <c r="AG36" s="1089"/>
      <c r="AH36" s="1089"/>
      <c r="AI36" s="1089"/>
      <c r="AJ36" s="1090"/>
      <c r="AK36" s="1049">
        <v>24</v>
      </c>
      <c r="AL36" s="1040"/>
      <c r="AM36" s="1040"/>
      <c r="AN36" s="1040"/>
      <c r="AO36" s="1040"/>
      <c r="AP36" s="1040">
        <v>164</v>
      </c>
      <c r="AQ36" s="1040"/>
      <c r="AR36" s="1040"/>
      <c r="AS36" s="1040"/>
      <c r="AT36" s="1040"/>
      <c r="AU36" s="1040">
        <v>164</v>
      </c>
      <c r="AV36" s="1040"/>
      <c r="AW36" s="1040"/>
      <c r="AX36" s="1040"/>
      <c r="AY36" s="1040"/>
      <c r="AZ36" s="1111" t="s">
        <v>576</v>
      </c>
      <c r="BA36" s="1111"/>
      <c r="BB36" s="1111"/>
      <c r="BC36" s="1111"/>
      <c r="BD36" s="1111"/>
      <c r="BE36" s="1101" t="s">
        <v>398</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899</v>
      </c>
      <c r="AG63" s="1028"/>
      <c r="AH63" s="1028"/>
      <c r="AI63" s="1028"/>
      <c r="AJ63" s="1099"/>
      <c r="AK63" s="1100"/>
      <c r="AL63" s="1032"/>
      <c r="AM63" s="1032"/>
      <c r="AN63" s="1032"/>
      <c r="AO63" s="1032"/>
      <c r="AP63" s="1028">
        <v>13106</v>
      </c>
      <c r="AQ63" s="1028"/>
      <c r="AR63" s="1028"/>
      <c r="AS63" s="1028"/>
      <c r="AT63" s="1028"/>
      <c r="AU63" s="1028">
        <v>8666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383</v>
      </c>
      <c r="AB66" s="1071"/>
      <c r="AC66" s="1071"/>
      <c r="AD66" s="1071"/>
      <c r="AE66" s="1072"/>
      <c r="AF66" s="1076" t="s">
        <v>407</v>
      </c>
      <c r="AG66" s="1077"/>
      <c r="AH66" s="1077"/>
      <c r="AI66" s="1077"/>
      <c r="AJ66" s="1078"/>
      <c r="AK66" s="1070" t="s">
        <v>408</v>
      </c>
      <c r="AL66" s="1065"/>
      <c r="AM66" s="1065"/>
      <c r="AN66" s="1065"/>
      <c r="AO66" s="1066"/>
      <c r="AP66" s="1070" t="s">
        <v>386</v>
      </c>
      <c r="AQ66" s="1071"/>
      <c r="AR66" s="1071"/>
      <c r="AS66" s="1071"/>
      <c r="AT66" s="1072"/>
      <c r="AU66" s="1070" t="s">
        <v>409</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577</v>
      </c>
      <c r="C68" s="1055"/>
      <c r="D68" s="1055"/>
      <c r="E68" s="1055"/>
      <c r="F68" s="1055"/>
      <c r="G68" s="1055"/>
      <c r="H68" s="1055"/>
      <c r="I68" s="1055"/>
      <c r="J68" s="1055"/>
      <c r="K68" s="1055"/>
      <c r="L68" s="1055"/>
      <c r="M68" s="1055"/>
      <c r="N68" s="1055"/>
      <c r="O68" s="1055"/>
      <c r="P68" s="1056"/>
      <c r="Q68" s="1057">
        <v>197</v>
      </c>
      <c r="R68" s="1051"/>
      <c r="S68" s="1051"/>
      <c r="T68" s="1051"/>
      <c r="U68" s="1051"/>
      <c r="V68" s="1051">
        <v>196</v>
      </c>
      <c r="W68" s="1051"/>
      <c r="X68" s="1051"/>
      <c r="Y68" s="1051"/>
      <c r="Z68" s="1051"/>
      <c r="AA68" s="1051">
        <v>1</v>
      </c>
      <c r="AB68" s="1051"/>
      <c r="AC68" s="1051"/>
      <c r="AD68" s="1051"/>
      <c r="AE68" s="1051"/>
      <c r="AF68" s="1051">
        <v>1</v>
      </c>
      <c r="AG68" s="1051"/>
      <c r="AH68" s="1051"/>
      <c r="AI68" s="1051"/>
      <c r="AJ68" s="1051"/>
      <c r="AK68" s="1051" t="s">
        <v>575</v>
      </c>
      <c r="AL68" s="1051"/>
      <c r="AM68" s="1051"/>
      <c r="AN68" s="1051"/>
      <c r="AO68" s="1051"/>
      <c r="AP68" s="1051" t="s">
        <v>574</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578</v>
      </c>
      <c r="C69" s="1044"/>
      <c r="D69" s="1044"/>
      <c r="E69" s="1044"/>
      <c r="F69" s="1044"/>
      <c r="G69" s="1044"/>
      <c r="H69" s="1044"/>
      <c r="I69" s="1044"/>
      <c r="J69" s="1044"/>
      <c r="K69" s="1044"/>
      <c r="L69" s="1044"/>
      <c r="M69" s="1044"/>
      <c r="N69" s="1044"/>
      <c r="O69" s="1044"/>
      <c r="P69" s="1045"/>
      <c r="Q69" s="1046">
        <v>43</v>
      </c>
      <c r="R69" s="1040"/>
      <c r="S69" s="1040"/>
      <c r="T69" s="1040"/>
      <c r="U69" s="1040"/>
      <c r="V69" s="1040">
        <v>38</v>
      </c>
      <c r="W69" s="1040"/>
      <c r="X69" s="1040"/>
      <c r="Y69" s="1040"/>
      <c r="Z69" s="1040"/>
      <c r="AA69" s="1040">
        <v>5</v>
      </c>
      <c r="AB69" s="1040"/>
      <c r="AC69" s="1040"/>
      <c r="AD69" s="1040"/>
      <c r="AE69" s="1040"/>
      <c r="AF69" s="1040">
        <v>5</v>
      </c>
      <c r="AG69" s="1040"/>
      <c r="AH69" s="1040"/>
      <c r="AI69" s="1040"/>
      <c r="AJ69" s="1040"/>
      <c r="AK69" s="1040" t="s">
        <v>574</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579</v>
      </c>
      <c r="C70" s="1044"/>
      <c r="D70" s="1044"/>
      <c r="E70" s="1044"/>
      <c r="F70" s="1044"/>
      <c r="G70" s="1044"/>
      <c r="H70" s="1044"/>
      <c r="I70" s="1044"/>
      <c r="J70" s="1044"/>
      <c r="K70" s="1044"/>
      <c r="L70" s="1044"/>
      <c r="M70" s="1044"/>
      <c r="N70" s="1044"/>
      <c r="O70" s="1044"/>
      <c r="P70" s="1045"/>
      <c r="Q70" s="1046">
        <v>1538</v>
      </c>
      <c r="R70" s="1040"/>
      <c r="S70" s="1040"/>
      <c r="T70" s="1040"/>
      <c r="U70" s="1040"/>
      <c r="V70" s="1040">
        <v>1527</v>
      </c>
      <c r="W70" s="1040"/>
      <c r="X70" s="1040"/>
      <c r="Y70" s="1040"/>
      <c r="Z70" s="1040"/>
      <c r="AA70" s="1040">
        <v>11</v>
      </c>
      <c r="AB70" s="1040"/>
      <c r="AC70" s="1040"/>
      <c r="AD70" s="1040"/>
      <c r="AE70" s="1040"/>
      <c r="AF70" s="1040">
        <v>11</v>
      </c>
      <c r="AG70" s="1040"/>
      <c r="AH70" s="1040"/>
      <c r="AI70" s="1040"/>
      <c r="AJ70" s="1040"/>
      <c r="AK70" s="1040" t="s">
        <v>574</v>
      </c>
      <c r="AL70" s="1040"/>
      <c r="AM70" s="1040"/>
      <c r="AN70" s="1040"/>
      <c r="AO70" s="1040"/>
      <c r="AP70" s="1040" t="s">
        <v>574</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580</v>
      </c>
      <c r="C71" s="1044"/>
      <c r="D71" s="1044"/>
      <c r="E71" s="1044"/>
      <c r="F71" s="1044"/>
      <c r="G71" s="1044"/>
      <c r="H71" s="1044"/>
      <c r="I71" s="1044"/>
      <c r="J71" s="1044"/>
      <c r="K71" s="1044"/>
      <c r="L71" s="1044"/>
      <c r="M71" s="1044"/>
      <c r="N71" s="1044"/>
      <c r="O71" s="1044"/>
      <c r="P71" s="1045"/>
      <c r="Q71" s="1046">
        <v>630</v>
      </c>
      <c r="R71" s="1040"/>
      <c r="S71" s="1040"/>
      <c r="T71" s="1040"/>
      <c r="U71" s="1040"/>
      <c r="V71" s="1040">
        <v>578</v>
      </c>
      <c r="W71" s="1040"/>
      <c r="X71" s="1040"/>
      <c r="Y71" s="1040"/>
      <c r="Z71" s="1040"/>
      <c r="AA71" s="1040">
        <v>51</v>
      </c>
      <c r="AB71" s="1040"/>
      <c r="AC71" s="1040"/>
      <c r="AD71" s="1040"/>
      <c r="AE71" s="1040"/>
      <c r="AF71" s="1040">
        <v>51</v>
      </c>
      <c r="AG71" s="1040"/>
      <c r="AH71" s="1040"/>
      <c r="AI71" s="1040"/>
      <c r="AJ71" s="1040"/>
      <c r="AK71" s="1040" t="s">
        <v>574</v>
      </c>
      <c r="AL71" s="1040"/>
      <c r="AM71" s="1040"/>
      <c r="AN71" s="1040"/>
      <c r="AO71" s="1040"/>
      <c r="AP71" s="1040">
        <v>46</v>
      </c>
      <c r="AQ71" s="1040"/>
      <c r="AR71" s="1040"/>
      <c r="AS71" s="1040"/>
      <c r="AT71" s="1040"/>
      <c r="AU71" s="1040">
        <v>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295</v>
      </c>
      <c r="AG109" s="963"/>
      <c r="AH109" s="963"/>
      <c r="AI109" s="963"/>
      <c r="AJ109" s="964"/>
      <c r="AK109" s="965" t="s">
        <v>294</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295</v>
      </c>
      <c r="BW109" s="963"/>
      <c r="BX109" s="963"/>
      <c r="BY109" s="963"/>
      <c r="BZ109" s="964"/>
      <c r="CA109" s="965" t="s">
        <v>294</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295</v>
      </c>
      <c r="DM109" s="963"/>
      <c r="DN109" s="963"/>
      <c r="DO109" s="963"/>
      <c r="DP109" s="964"/>
      <c r="DQ109" s="965" t="s">
        <v>294</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1379729</v>
      </c>
      <c r="AB110" s="956"/>
      <c r="AC110" s="956"/>
      <c r="AD110" s="956"/>
      <c r="AE110" s="957"/>
      <c r="AF110" s="958">
        <v>1287324</v>
      </c>
      <c r="AG110" s="956"/>
      <c r="AH110" s="956"/>
      <c r="AI110" s="956"/>
      <c r="AJ110" s="957"/>
      <c r="AK110" s="958">
        <v>1313154</v>
      </c>
      <c r="AL110" s="956"/>
      <c r="AM110" s="956"/>
      <c r="AN110" s="956"/>
      <c r="AO110" s="957"/>
      <c r="AP110" s="959">
        <v>20</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13198820</v>
      </c>
      <c r="BR110" s="903"/>
      <c r="BS110" s="903"/>
      <c r="BT110" s="903"/>
      <c r="BU110" s="903"/>
      <c r="BV110" s="903">
        <v>13345658</v>
      </c>
      <c r="BW110" s="903"/>
      <c r="BX110" s="903"/>
      <c r="BY110" s="903"/>
      <c r="BZ110" s="903"/>
      <c r="CA110" s="903">
        <v>13000469</v>
      </c>
      <c r="CB110" s="903"/>
      <c r="CC110" s="903"/>
      <c r="CD110" s="903"/>
      <c r="CE110" s="903"/>
      <c r="CF110" s="927">
        <v>197.9</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378</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378</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69778</v>
      </c>
      <c r="BR111" s="875"/>
      <c r="BS111" s="875"/>
      <c r="BT111" s="875"/>
      <c r="BU111" s="875"/>
      <c r="BV111" s="875">
        <v>58130</v>
      </c>
      <c r="BW111" s="875"/>
      <c r="BX111" s="875"/>
      <c r="BY111" s="875"/>
      <c r="BZ111" s="875"/>
      <c r="CA111" s="875">
        <v>48563</v>
      </c>
      <c r="CB111" s="875"/>
      <c r="CC111" s="875"/>
      <c r="CD111" s="875"/>
      <c r="CE111" s="875"/>
      <c r="CF111" s="936">
        <v>0.7</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393</v>
      </c>
      <c r="DM111" s="875"/>
      <c r="DN111" s="875"/>
      <c r="DO111" s="875"/>
      <c r="DP111" s="875"/>
      <c r="DQ111" s="875" t="s">
        <v>378</v>
      </c>
      <c r="DR111" s="875"/>
      <c r="DS111" s="875"/>
      <c r="DT111" s="875"/>
      <c r="DU111" s="875"/>
      <c r="DV111" s="852" t="s">
        <v>378</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378</v>
      </c>
      <c r="AB112" s="838"/>
      <c r="AC112" s="838"/>
      <c r="AD112" s="838"/>
      <c r="AE112" s="839"/>
      <c r="AF112" s="840" t="s">
        <v>378</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8434639</v>
      </c>
      <c r="BR112" s="875"/>
      <c r="BS112" s="875"/>
      <c r="BT112" s="875"/>
      <c r="BU112" s="875"/>
      <c r="BV112" s="875">
        <v>8825511</v>
      </c>
      <c r="BW112" s="875"/>
      <c r="BX112" s="875"/>
      <c r="BY112" s="875"/>
      <c r="BZ112" s="875"/>
      <c r="CA112" s="875">
        <v>8665791</v>
      </c>
      <c r="CB112" s="875"/>
      <c r="CC112" s="875"/>
      <c r="CD112" s="875"/>
      <c r="CE112" s="875"/>
      <c r="CF112" s="936">
        <v>131.9</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378</v>
      </c>
      <c r="DR112" s="875"/>
      <c r="DS112" s="875"/>
      <c r="DT112" s="875"/>
      <c r="DU112" s="875"/>
      <c r="DV112" s="852" t="s">
        <v>121</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605186</v>
      </c>
      <c r="AB113" s="984"/>
      <c r="AC113" s="984"/>
      <c r="AD113" s="984"/>
      <c r="AE113" s="985"/>
      <c r="AF113" s="986">
        <v>608575</v>
      </c>
      <c r="AG113" s="984"/>
      <c r="AH113" s="984"/>
      <c r="AI113" s="984"/>
      <c r="AJ113" s="985"/>
      <c r="AK113" s="986">
        <v>644442</v>
      </c>
      <c r="AL113" s="984"/>
      <c r="AM113" s="984"/>
      <c r="AN113" s="984"/>
      <c r="AO113" s="985"/>
      <c r="AP113" s="987">
        <v>9.8000000000000007</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88970</v>
      </c>
      <c r="BR113" s="875"/>
      <c r="BS113" s="875"/>
      <c r="BT113" s="875"/>
      <c r="BU113" s="875"/>
      <c r="BV113" s="875">
        <v>39371</v>
      </c>
      <c r="BW113" s="875"/>
      <c r="BX113" s="875"/>
      <c r="BY113" s="875"/>
      <c r="BZ113" s="875"/>
      <c r="CA113" s="875">
        <v>3309</v>
      </c>
      <c r="CB113" s="875"/>
      <c r="CC113" s="875"/>
      <c r="CD113" s="875"/>
      <c r="CE113" s="875"/>
      <c r="CF113" s="936">
        <v>0.1</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378</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49074</v>
      </c>
      <c r="AB114" s="838"/>
      <c r="AC114" s="838"/>
      <c r="AD114" s="838"/>
      <c r="AE114" s="839"/>
      <c r="AF114" s="840">
        <v>49407</v>
      </c>
      <c r="AG114" s="838"/>
      <c r="AH114" s="838"/>
      <c r="AI114" s="838"/>
      <c r="AJ114" s="839"/>
      <c r="AK114" s="840">
        <v>36536</v>
      </c>
      <c r="AL114" s="838"/>
      <c r="AM114" s="838"/>
      <c r="AN114" s="838"/>
      <c r="AO114" s="839"/>
      <c r="AP114" s="885">
        <v>0.6</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1144005</v>
      </c>
      <c r="BR114" s="875"/>
      <c r="BS114" s="875"/>
      <c r="BT114" s="875"/>
      <c r="BU114" s="875"/>
      <c r="BV114" s="875">
        <v>1069701</v>
      </c>
      <c r="BW114" s="875"/>
      <c r="BX114" s="875"/>
      <c r="BY114" s="875"/>
      <c r="BZ114" s="875"/>
      <c r="CA114" s="875">
        <v>980008</v>
      </c>
      <c r="CB114" s="875"/>
      <c r="CC114" s="875"/>
      <c r="CD114" s="875"/>
      <c r="CE114" s="875"/>
      <c r="CF114" s="936">
        <v>14.9</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378</v>
      </c>
      <c r="DH114" s="838"/>
      <c r="DI114" s="838"/>
      <c r="DJ114" s="838"/>
      <c r="DK114" s="839"/>
      <c r="DL114" s="840" t="s">
        <v>393</v>
      </c>
      <c r="DM114" s="838"/>
      <c r="DN114" s="838"/>
      <c r="DO114" s="838"/>
      <c r="DP114" s="839"/>
      <c r="DQ114" s="840" t="s">
        <v>439</v>
      </c>
      <c r="DR114" s="838"/>
      <c r="DS114" s="838"/>
      <c r="DT114" s="838"/>
      <c r="DU114" s="839"/>
      <c r="DV114" s="885" t="s">
        <v>378</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16327</v>
      </c>
      <c r="AB115" s="984"/>
      <c r="AC115" s="984"/>
      <c r="AD115" s="984"/>
      <c r="AE115" s="985"/>
      <c r="AF115" s="986">
        <v>13638</v>
      </c>
      <c r="AG115" s="984"/>
      <c r="AH115" s="984"/>
      <c r="AI115" s="984"/>
      <c r="AJ115" s="985"/>
      <c r="AK115" s="986">
        <v>11318</v>
      </c>
      <c r="AL115" s="984"/>
      <c r="AM115" s="984"/>
      <c r="AN115" s="984"/>
      <c r="AO115" s="985"/>
      <c r="AP115" s="987">
        <v>0.2</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442</v>
      </c>
      <c r="BR115" s="875"/>
      <c r="BS115" s="875"/>
      <c r="BT115" s="875"/>
      <c r="BU115" s="875"/>
      <c r="BV115" s="875" t="s">
        <v>378</v>
      </c>
      <c r="BW115" s="875"/>
      <c r="BX115" s="875"/>
      <c r="BY115" s="875"/>
      <c r="BZ115" s="875"/>
      <c r="CA115" s="875" t="s">
        <v>121</v>
      </c>
      <c r="CB115" s="875"/>
      <c r="CC115" s="875"/>
      <c r="CD115" s="875"/>
      <c r="CE115" s="875"/>
      <c r="CF115" s="936" t="s">
        <v>378</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442</v>
      </c>
      <c r="DR115" s="838"/>
      <c r="DS115" s="838"/>
      <c r="DT115" s="838"/>
      <c r="DU115" s="839"/>
      <c r="DV115" s="885" t="s">
        <v>378</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378</v>
      </c>
      <c r="AB116" s="838"/>
      <c r="AC116" s="838"/>
      <c r="AD116" s="838"/>
      <c r="AE116" s="839"/>
      <c r="AF116" s="840" t="s">
        <v>378</v>
      </c>
      <c r="AG116" s="838"/>
      <c r="AH116" s="838"/>
      <c r="AI116" s="838"/>
      <c r="AJ116" s="839"/>
      <c r="AK116" s="840" t="s">
        <v>393</v>
      </c>
      <c r="AL116" s="838"/>
      <c r="AM116" s="838"/>
      <c r="AN116" s="838"/>
      <c r="AO116" s="839"/>
      <c r="AP116" s="885" t="s">
        <v>121</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378</v>
      </c>
      <c r="CB116" s="875"/>
      <c r="CC116" s="875"/>
      <c r="CD116" s="875"/>
      <c r="CE116" s="875"/>
      <c r="CF116" s="936" t="s">
        <v>121</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46594</v>
      </c>
      <c r="DH116" s="838"/>
      <c r="DI116" s="838"/>
      <c r="DJ116" s="838"/>
      <c r="DK116" s="839"/>
      <c r="DL116" s="840">
        <v>39935</v>
      </c>
      <c r="DM116" s="838"/>
      <c r="DN116" s="838"/>
      <c r="DO116" s="838"/>
      <c r="DP116" s="839"/>
      <c r="DQ116" s="840">
        <v>34230</v>
      </c>
      <c r="DR116" s="838"/>
      <c r="DS116" s="838"/>
      <c r="DT116" s="838"/>
      <c r="DU116" s="839"/>
      <c r="DV116" s="885">
        <v>0.5</v>
      </c>
      <c r="DW116" s="886"/>
      <c r="DX116" s="886"/>
      <c r="DY116" s="886"/>
      <c r="DZ116" s="887"/>
    </row>
    <row r="117" spans="1:130" s="226" customFormat="1" ht="26.25" customHeight="1" x14ac:dyDescent="0.15">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2050316</v>
      </c>
      <c r="AB117" s="970"/>
      <c r="AC117" s="970"/>
      <c r="AD117" s="970"/>
      <c r="AE117" s="971"/>
      <c r="AF117" s="972">
        <v>1958944</v>
      </c>
      <c r="AG117" s="970"/>
      <c r="AH117" s="970"/>
      <c r="AI117" s="970"/>
      <c r="AJ117" s="971"/>
      <c r="AK117" s="972">
        <v>2005450</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378</v>
      </c>
      <c r="BR117" s="875"/>
      <c r="BS117" s="875"/>
      <c r="BT117" s="875"/>
      <c r="BU117" s="875"/>
      <c r="BV117" s="875" t="s">
        <v>439</v>
      </c>
      <c r="BW117" s="875"/>
      <c r="BX117" s="875"/>
      <c r="BY117" s="875"/>
      <c r="BZ117" s="875"/>
      <c r="CA117" s="875" t="s">
        <v>378</v>
      </c>
      <c r="CB117" s="875"/>
      <c r="CC117" s="875"/>
      <c r="CD117" s="875"/>
      <c r="CE117" s="875"/>
      <c r="CF117" s="936" t="s">
        <v>393</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439</v>
      </c>
      <c r="DM117" s="838"/>
      <c r="DN117" s="838"/>
      <c r="DO117" s="838"/>
      <c r="DP117" s="839"/>
      <c r="DQ117" s="840" t="s">
        <v>378</v>
      </c>
      <c r="DR117" s="838"/>
      <c r="DS117" s="838"/>
      <c r="DT117" s="838"/>
      <c r="DU117" s="839"/>
      <c r="DV117" s="885" t="s">
        <v>121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295</v>
      </c>
      <c r="AG118" s="963"/>
      <c r="AH118" s="963"/>
      <c r="AI118" s="963"/>
      <c r="AJ118" s="964"/>
      <c r="AK118" s="965" t="s">
        <v>294</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393</v>
      </c>
      <c r="BW118" s="906"/>
      <c r="BX118" s="906"/>
      <c r="BY118" s="906"/>
      <c r="BZ118" s="906"/>
      <c r="CA118" s="906" t="s">
        <v>393</v>
      </c>
      <c r="CB118" s="906"/>
      <c r="CC118" s="906"/>
      <c r="CD118" s="906"/>
      <c r="CE118" s="906"/>
      <c r="CF118" s="936" t="s">
        <v>121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439</v>
      </c>
      <c r="AB119" s="956"/>
      <c r="AC119" s="956"/>
      <c r="AD119" s="956"/>
      <c r="AE119" s="957"/>
      <c r="AF119" s="958" t="s">
        <v>442</v>
      </c>
      <c r="AG119" s="956"/>
      <c r="AH119" s="956"/>
      <c r="AI119" s="956"/>
      <c r="AJ119" s="957"/>
      <c r="AK119" s="958" t="s">
        <v>442</v>
      </c>
      <c r="AL119" s="956"/>
      <c r="AM119" s="956"/>
      <c r="AN119" s="956"/>
      <c r="AO119" s="957"/>
      <c r="AP119" s="959" t="s">
        <v>378</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452</v>
      </c>
      <c r="BP119" s="939"/>
      <c r="BQ119" s="943">
        <v>22936212</v>
      </c>
      <c r="BR119" s="906"/>
      <c r="BS119" s="906"/>
      <c r="BT119" s="906"/>
      <c r="BU119" s="906"/>
      <c r="BV119" s="906">
        <v>23338371</v>
      </c>
      <c r="BW119" s="906"/>
      <c r="BX119" s="906"/>
      <c r="BY119" s="906"/>
      <c r="BZ119" s="906"/>
      <c r="CA119" s="906">
        <v>22698140</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23184</v>
      </c>
      <c r="DH119" s="821"/>
      <c r="DI119" s="821"/>
      <c r="DJ119" s="821"/>
      <c r="DK119" s="822"/>
      <c r="DL119" s="823">
        <v>18195</v>
      </c>
      <c r="DM119" s="821"/>
      <c r="DN119" s="821"/>
      <c r="DO119" s="821"/>
      <c r="DP119" s="822"/>
      <c r="DQ119" s="823">
        <v>14333</v>
      </c>
      <c r="DR119" s="821"/>
      <c r="DS119" s="821"/>
      <c r="DT119" s="821"/>
      <c r="DU119" s="822"/>
      <c r="DV119" s="909">
        <v>0.2</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393</v>
      </c>
      <c r="AB120" s="838"/>
      <c r="AC120" s="838"/>
      <c r="AD120" s="838"/>
      <c r="AE120" s="839"/>
      <c r="AF120" s="840" t="s">
        <v>442</v>
      </c>
      <c r="AG120" s="838"/>
      <c r="AH120" s="838"/>
      <c r="AI120" s="838"/>
      <c r="AJ120" s="839"/>
      <c r="AK120" s="840" t="s">
        <v>378</v>
      </c>
      <c r="AL120" s="838"/>
      <c r="AM120" s="838"/>
      <c r="AN120" s="838"/>
      <c r="AO120" s="839"/>
      <c r="AP120" s="885" t="s">
        <v>393</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3377828</v>
      </c>
      <c r="BR120" s="903"/>
      <c r="BS120" s="903"/>
      <c r="BT120" s="903"/>
      <c r="BU120" s="903"/>
      <c r="BV120" s="903">
        <v>4987017</v>
      </c>
      <c r="BW120" s="903"/>
      <c r="BX120" s="903"/>
      <c r="BY120" s="903"/>
      <c r="BZ120" s="903"/>
      <c r="CA120" s="903">
        <v>5860582</v>
      </c>
      <c r="CB120" s="903"/>
      <c r="CC120" s="903"/>
      <c r="CD120" s="903"/>
      <c r="CE120" s="903"/>
      <c r="CF120" s="927">
        <v>89.2</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3950576</v>
      </c>
      <c r="DH120" s="903"/>
      <c r="DI120" s="903"/>
      <c r="DJ120" s="903"/>
      <c r="DK120" s="903"/>
      <c r="DL120" s="903">
        <v>4183823</v>
      </c>
      <c r="DM120" s="903"/>
      <c r="DN120" s="903"/>
      <c r="DO120" s="903"/>
      <c r="DP120" s="903"/>
      <c r="DQ120" s="903">
        <v>4088514</v>
      </c>
      <c r="DR120" s="903"/>
      <c r="DS120" s="903"/>
      <c r="DT120" s="903"/>
      <c r="DU120" s="903"/>
      <c r="DV120" s="904">
        <v>62.2</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442</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612648</v>
      </c>
      <c r="BR121" s="875"/>
      <c r="BS121" s="875"/>
      <c r="BT121" s="875"/>
      <c r="BU121" s="875"/>
      <c r="BV121" s="875">
        <v>520648</v>
      </c>
      <c r="BW121" s="875"/>
      <c r="BX121" s="875"/>
      <c r="BY121" s="875"/>
      <c r="BZ121" s="875"/>
      <c r="CA121" s="875">
        <v>458104</v>
      </c>
      <c r="CB121" s="875"/>
      <c r="CC121" s="875"/>
      <c r="CD121" s="875"/>
      <c r="CE121" s="875"/>
      <c r="CF121" s="936">
        <v>7</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3442941</v>
      </c>
      <c r="DH121" s="875"/>
      <c r="DI121" s="875"/>
      <c r="DJ121" s="875"/>
      <c r="DK121" s="875"/>
      <c r="DL121" s="875">
        <v>3545027</v>
      </c>
      <c r="DM121" s="875"/>
      <c r="DN121" s="875"/>
      <c r="DO121" s="875"/>
      <c r="DP121" s="875"/>
      <c r="DQ121" s="875">
        <v>3344663</v>
      </c>
      <c r="DR121" s="875"/>
      <c r="DS121" s="875"/>
      <c r="DT121" s="875"/>
      <c r="DU121" s="875"/>
      <c r="DV121" s="852">
        <v>50.9</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121</v>
      </c>
      <c r="AG122" s="838"/>
      <c r="AH122" s="838"/>
      <c r="AI122" s="838"/>
      <c r="AJ122" s="839"/>
      <c r="AK122" s="840" t="s">
        <v>393</v>
      </c>
      <c r="AL122" s="838"/>
      <c r="AM122" s="838"/>
      <c r="AN122" s="838"/>
      <c r="AO122" s="839"/>
      <c r="AP122" s="885" t="s">
        <v>121</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15488050</v>
      </c>
      <c r="BR122" s="906"/>
      <c r="BS122" s="906"/>
      <c r="BT122" s="906"/>
      <c r="BU122" s="906"/>
      <c r="BV122" s="906">
        <v>15888225</v>
      </c>
      <c r="BW122" s="906"/>
      <c r="BX122" s="906"/>
      <c r="BY122" s="906"/>
      <c r="BZ122" s="906"/>
      <c r="CA122" s="906">
        <v>15649556</v>
      </c>
      <c r="CB122" s="906"/>
      <c r="CC122" s="906"/>
      <c r="CD122" s="906"/>
      <c r="CE122" s="906"/>
      <c r="CF122" s="907">
        <v>238.3</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378</v>
      </c>
      <c r="DH122" s="875"/>
      <c r="DI122" s="875"/>
      <c r="DJ122" s="875"/>
      <c r="DK122" s="875"/>
      <c r="DL122" s="875" t="s">
        <v>378</v>
      </c>
      <c r="DM122" s="875"/>
      <c r="DN122" s="875"/>
      <c r="DO122" s="875"/>
      <c r="DP122" s="875"/>
      <c r="DQ122" s="875">
        <v>877348</v>
      </c>
      <c r="DR122" s="875"/>
      <c r="DS122" s="875"/>
      <c r="DT122" s="875"/>
      <c r="DU122" s="875"/>
      <c r="DV122" s="852">
        <v>13.4</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8962</v>
      </c>
      <c r="AB123" s="838"/>
      <c r="AC123" s="838"/>
      <c r="AD123" s="838"/>
      <c r="AE123" s="839"/>
      <c r="AF123" s="840">
        <v>7315</v>
      </c>
      <c r="AG123" s="838"/>
      <c r="AH123" s="838"/>
      <c r="AI123" s="838"/>
      <c r="AJ123" s="839"/>
      <c r="AK123" s="840">
        <v>6272</v>
      </c>
      <c r="AL123" s="838"/>
      <c r="AM123" s="838"/>
      <c r="AN123" s="838"/>
      <c r="AO123" s="839"/>
      <c r="AP123" s="885">
        <v>0.1</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463</v>
      </c>
      <c r="BP123" s="939"/>
      <c r="BQ123" s="893">
        <v>19478526</v>
      </c>
      <c r="BR123" s="894"/>
      <c r="BS123" s="894"/>
      <c r="BT123" s="894"/>
      <c r="BU123" s="894"/>
      <c r="BV123" s="894">
        <v>21395890</v>
      </c>
      <c r="BW123" s="894"/>
      <c r="BX123" s="894"/>
      <c r="BY123" s="894"/>
      <c r="BZ123" s="894"/>
      <c r="CA123" s="894">
        <v>21968242</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v>161747</v>
      </c>
      <c r="DH123" s="838"/>
      <c r="DI123" s="838"/>
      <c r="DJ123" s="838"/>
      <c r="DK123" s="839"/>
      <c r="DL123" s="840">
        <v>159396</v>
      </c>
      <c r="DM123" s="838"/>
      <c r="DN123" s="838"/>
      <c r="DO123" s="838"/>
      <c r="DP123" s="839"/>
      <c r="DQ123" s="840">
        <v>191452</v>
      </c>
      <c r="DR123" s="838"/>
      <c r="DS123" s="838"/>
      <c r="DT123" s="838"/>
      <c r="DU123" s="839"/>
      <c r="DV123" s="885">
        <v>2.9</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50.8</v>
      </c>
      <c r="BR124" s="892"/>
      <c r="BS124" s="892"/>
      <c r="BT124" s="892"/>
      <c r="BU124" s="892"/>
      <c r="BV124" s="892">
        <v>29.5</v>
      </c>
      <c r="BW124" s="892"/>
      <c r="BX124" s="892"/>
      <c r="BY124" s="892"/>
      <c r="BZ124" s="892"/>
      <c r="CA124" s="892">
        <v>11.1</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v>879375</v>
      </c>
      <c r="DH124" s="821"/>
      <c r="DI124" s="821"/>
      <c r="DJ124" s="821"/>
      <c r="DK124" s="822"/>
      <c r="DL124" s="823">
        <v>937265</v>
      </c>
      <c r="DM124" s="821"/>
      <c r="DN124" s="821"/>
      <c r="DO124" s="821"/>
      <c r="DP124" s="822"/>
      <c r="DQ124" s="823">
        <v>163814</v>
      </c>
      <c r="DR124" s="821"/>
      <c r="DS124" s="821"/>
      <c r="DT124" s="821"/>
      <c r="DU124" s="822"/>
      <c r="DV124" s="909">
        <v>2.5</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378</v>
      </c>
      <c r="AB125" s="838"/>
      <c r="AC125" s="838"/>
      <c r="AD125" s="838"/>
      <c r="AE125" s="839"/>
      <c r="AF125" s="840" t="s">
        <v>378</v>
      </c>
      <c r="AG125" s="838"/>
      <c r="AH125" s="838"/>
      <c r="AI125" s="838"/>
      <c r="AJ125" s="839"/>
      <c r="AK125" s="840" t="s">
        <v>442</v>
      </c>
      <c r="AL125" s="838"/>
      <c r="AM125" s="838"/>
      <c r="AN125" s="838"/>
      <c r="AO125" s="839"/>
      <c r="AP125" s="885" t="s">
        <v>378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378</v>
      </c>
      <c r="DH125" s="903"/>
      <c r="DI125" s="903"/>
      <c r="DJ125" s="903"/>
      <c r="DK125" s="903"/>
      <c r="DL125" s="903" t="s">
        <v>442</v>
      </c>
      <c r="DM125" s="903"/>
      <c r="DN125" s="903"/>
      <c r="DO125" s="903"/>
      <c r="DP125" s="903"/>
      <c r="DQ125" s="903" t="s">
        <v>378</v>
      </c>
      <c r="DR125" s="903"/>
      <c r="DS125" s="903"/>
      <c r="DT125" s="903"/>
      <c r="DU125" s="903"/>
      <c r="DV125" s="904" t="s">
        <v>121</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5853</v>
      </c>
      <c r="AB126" s="838"/>
      <c r="AC126" s="838"/>
      <c r="AD126" s="838"/>
      <c r="AE126" s="839"/>
      <c r="AF126" s="840">
        <v>4992</v>
      </c>
      <c r="AG126" s="838"/>
      <c r="AH126" s="838"/>
      <c r="AI126" s="838"/>
      <c r="AJ126" s="839"/>
      <c r="AK126" s="840">
        <v>3862</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378</v>
      </c>
      <c r="DM126" s="875"/>
      <c r="DN126" s="875"/>
      <c r="DO126" s="875"/>
      <c r="DP126" s="875"/>
      <c r="DQ126" s="875" t="s">
        <v>439</v>
      </c>
      <c r="DR126" s="875"/>
      <c r="DS126" s="875"/>
      <c r="DT126" s="875"/>
      <c r="DU126" s="875"/>
      <c r="DV126" s="852" t="s">
        <v>378</v>
      </c>
      <c r="DW126" s="852"/>
      <c r="DX126" s="852"/>
      <c r="DY126" s="852"/>
      <c r="DZ126" s="853"/>
    </row>
    <row r="127" spans="1:130" s="226" customFormat="1" ht="26.25" customHeight="1" x14ac:dyDescent="0.15">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1512</v>
      </c>
      <c r="AB127" s="838"/>
      <c r="AC127" s="838"/>
      <c r="AD127" s="838"/>
      <c r="AE127" s="839"/>
      <c r="AF127" s="840">
        <v>1331</v>
      </c>
      <c r="AG127" s="838"/>
      <c r="AH127" s="838"/>
      <c r="AI127" s="838"/>
      <c r="AJ127" s="839"/>
      <c r="AK127" s="840">
        <v>1184</v>
      </c>
      <c r="AL127" s="838"/>
      <c r="AM127" s="838"/>
      <c r="AN127" s="838"/>
      <c r="AO127" s="839"/>
      <c r="AP127" s="885">
        <v>0</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378</v>
      </c>
      <c r="DH127" s="875"/>
      <c r="DI127" s="875"/>
      <c r="DJ127" s="875"/>
      <c r="DK127" s="875"/>
      <c r="DL127" s="875" t="s">
        <v>378</v>
      </c>
      <c r="DM127" s="875"/>
      <c r="DN127" s="875"/>
      <c r="DO127" s="875"/>
      <c r="DP127" s="875"/>
      <c r="DQ127" s="875" t="s">
        <v>378</v>
      </c>
      <c r="DR127" s="875"/>
      <c r="DS127" s="875"/>
      <c r="DT127" s="875"/>
      <c r="DU127" s="875"/>
      <c r="DV127" s="852" t="s">
        <v>378</v>
      </c>
      <c r="DW127" s="852"/>
      <c r="DX127" s="852"/>
      <c r="DY127" s="852"/>
      <c r="DZ127" s="853"/>
    </row>
    <row r="128" spans="1:130" s="226" customFormat="1" ht="26.25" customHeight="1" thickBot="1" x14ac:dyDescent="0.2">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68489</v>
      </c>
      <c r="AB128" s="859"/>
      <c r="AC128" s="859"/>
      <c r="AD128" s="859"/>
      <c r="AE128" s="860"/>
      <c r="AF128" s="861">
        <v>75735</v>
      </c>
      <c r="AG128" s="859"/>
      <c r="AH128" s="859"/>
      <c r="AI128" s="859"/>
      <c r="AJ128" s="860"/>
      <c r="AK128" s="861">
        <v>76483</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378</v>
      </c>
      <c r="BG128" s="845"/>
      <c r="BH128" s="845"/>
      <c r="BI128" s="845"/>
      <c r="BJ128" s="845"/>
      <c r="BK128" s="845"/>
      <c r="BL128" s="868"/>
      <c r="BM128" s="844">
        <v>13.77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439</v>
      </c>
      <c r="DH128" s="849"/>
      <c r="DI128" s="849"/>
      <c r="DJ128" s="849"/>
      <c r="DK128" s="849"/>
      <c r="DL128" s="849" t="s">
        <v>121</v>
      </c>
      <c r="DM128" s="849"/>
      <c r="DN128" s="849"/>
      <c r="DO128" s="849"/>
      <c r="DP128" s="849"/>
      <c r="DQ128" s="849" t="s">
        <v>378</v>
      </c>
      <c r="DR128" s="849"/>
      <c r="DS128" s="849"/>
      <c r="DT128" s="849"/>
      <c r="DU128" s="849"/>
      <c r="DV128" s="850" t="s">
        <v>378</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8129943</v>
      </c>
      <c r="AB129" s="838"/>
      <c r="AC129" s="838"/>
      <c r="AD129" s="838"/>
      <c r="AE129" s="839"/>
      <c r="AF129" s="840">
        <v>7884598</v>
      </c>
      <c r="AG129" s="838"/>
      <c r="AH129" s="838"/>
      <c r="AI129" s="838"/>
      <c r="AJ129" s="839"/>
      <c r="AK129" s="840">
        <v>7905623</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121</v>
      </c>
      <c r="BG129" s="828"/>
      <c r="BH129" s="828"/>
      <c r="BI129" s="828"/>
      <c r="BJ129" s="828"/>
      <c r="BK129" s="828"/>
      <c r="BL129" s="829"/>
      <c r="BM129" s="827">
        <v>18.77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1326655</v>
      </c>
      <c r="AB130" s="838"/>
      <c r="AC130" s="838"/>
      <c r="AD130" s="838"/>
      <c r="AE130" s="839"/>
      <c r="AF130" s="840">
        <v>1309369</v>
      </c>
      <c r="AG130" s="838"/>
      <c r="AH130" s="838"/>
      <c r="AI130" s="838"/>
      <c r="AJ130" s="839"/>
      <c r="AK130" s="840">
        <v>1337609</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9.1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6803288</v>
      </c>
      <c r="AB131" s="821"/>
      <c r="AC131" s="821"/>
      <c r="AD131" s="821"/>
      <c r="AE131" s="822"/>
      <c r="AF131" s="823">
        <v>6575229</v>
      </c>
      <c r="AG131" s="821"/>
      <c r="AH131" s="821"/>
      <c r="AI131" s="821"/>
      <c r="AJ131" s="822"/>
      <c r="AK131" s="823">
        <v>6568014</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11.1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9.6302258550000008</v>
      </c>
      <c r="AB132" s="801"/>
      <c r="AC132" s="801"/>
      <c r="AD132" s="801"/>
      <c r="AE132" s="802"/>
      <c r="AF132" s="803">
        <v>8.7273005999999995</v>
      </c>
      <c r="AG132" s="801"/>
      <c r="AH132" s="801"/>
      <c r="AI132" s="801"/>
      <c r="AJ132" s="802"/>
      <c r="AK132" s="803">
        <v>9.003604438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9.6</v>
      </c>
      <c r="AB133" s="780"/>
      <c r="AC133" s="780"/>
      <c r="AD133" s="780"/>
      <c r="AE133" s="781"/>
      <c r="AF133" s="779">
        <v>9.1999999999999993</v>
      </c>
      <c r="AG133" s="780"/>
      <c r="AH133" s="780"/>
      <c r="AI133" s="780"/>
      <c r="AJ133" s="781"/>
      <c r="AK133" s="779">
        <v>9.1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pYOPdhaZE0/CbWlXt1/gNqpDe2r9btqjQ+sYgPtkJ52aQNRCbDrzygkB+xEDHMUWph+rcLnqnTj0Go/lDFEAA==" saltValue="Uuaax0UUfdn1k4aRjkwL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s7fYWiqqjEk/y4DIDt43OYomlbz/coDqflZrKyjcmXSABrOQVjbnnp8Feejstvi0US7lI8viAm5Q26JpZux0g==" saltValue="2+i2qwJlabJ0sMLOxJTY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Q6pb9rsPRlWN9ZpUAfKMcbU0c4zSgS0i2/w3plLWkKjq1q0Y9o4LuddRD8gH1l7dRd4jJeOpJv4fEEpP+s52g==" saltValue="q3CBl1hMqqZugkyVlMwc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1950541</v>
      </c>
      <c r="AP9" s="292">
        <v>115008</v>
      </c>
      <c r="AQ9" s="293">
        <v>90243</v>
      </c>
      <c r="AR9" s="294">
        <v>27.4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258144</v>
      </c>
      <c r="AP10" s="295">
        <v>15221</v>
      </c>
      <c r="AQ10" s="296">
        <v>8421</v>
      </c>
      <c r="AR10" s="297">
        <v>80.8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44595</v>
      </c>
      <c r="AP11" s="295">
        <v>2629</v>
      </c>
      <c r="AQ11" s="296">
        <v>13771</v>
      </c>
      <c r="AR11" s="297">
        <v>-80.900000000000006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v>97205</v>
      </c>
      <c r="AP12" s="295">
        <v>5731</v>
      </c>
      <c r="AQ12" s="296">
        <v>2513</v>
      </c>
      <c r="AR12" s="297">
        <v>128.1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503</v>
      </c>
      <c r="AP13" s="295" t="s">
        <v>503</v>
      </c>
      <c r="AQ13" s="296" t="s">
        <v>503</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94720</v>
      </c>
      <c r="AP14" s="295">
        <v>5585</v>
      </c>
      <c r="AQ14" s="296">
        <v>5857</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5112</v>
      </c>
      <c r="AP15" s="295">
        <v>301</v>
      </c>
      <c r="AQ15" s="296">
        <v>2231</v>
      </c>
      <c r="AR15" s="297">
        <v>-86.5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-178963</v>
      </c>
      <c r="AP16" s="295">
        <v>-10552</v>
      </c>
      <c r="AQ16" s="296">
        <v>-9195</v>
      </c>
      <c r="AR16" s="297">
        <v>14.8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2271354</v>
      </c>
      <c r="AP17" s="295">
        <v>133924</v>
      </c>
      <c r="AQ17" s="296">
        <v>113840</v>
      </c>
      <c r="AR17" s="297">
        <v>17.600000000000001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13.68</v>
      </c>
      <c r="AP21" s="308">
        <v>10.62</v>
      </c>
      <c r="AQ21" s="309">
        <v>3.06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97.8</v>
      </c>
      <c r="AP22" s="313">
        <v>95.8</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1313154</v>
      </c>
      <c r="AP32" s="322">
        <v>77427</v>
      </c>
      <c r="AQ32" s="323">
        <v>74521</v>
      </c>
      <c r="AR32" s="324">
        <v>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503</v>
      </c>
      <c r="AP34" s="322" t="s">
        <v>503</v>
      </c>
      <c r="AQ34" s="323" t="s">
        <v>503</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644442</v>
      </c>
      <c r="AP35" s="322">
        <v>37998</v>
      </c>
      <c r="AQ35" s="323">
        <v>19378</v>
      </c>
      <c r="AR35" s="324">
        <v>96.1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v>36536</v>
      </c>
      <c r="AP36" s="322">
        <v>2154</v>
      </c>
      <c r="AQ36" s="323">
        <v>3039</v>
      </c>
      <c r="AR36" s="324">
        <v>-29.1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v>11318</v>
      </c>
      <c r="AP37" s="322">
        <v>667</v>
      </c>
      <c r="AQ37" s="323">
        <v>1253</v>
      </c>
      <c r="AR37" s="324">
        <v>-46.8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503</v>
      </c>
      <c r="AP38" s="325" t="s">
        <v>503</v>
      </c>
      <c r="AQ38" s="326">
        <v>3</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-76483</v>
      </c>
      <c r="AP39" s="322">
        <v>-4510</v>
      </c>
      <c r="AQ39" s="323">
        <v>-3246</v>
      </c>
      <c r="AR39" s="324">
        <v>38.9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-1337609</v>
      </c>
      <c r="AP40" s="322">
        <v>-78868</v>
      </c>
      <c r="AQ40" s="323">
        <v>-65677</v>
      </c>
      <c r="AR40" s="324">
        <v>20.100000000000001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591358</v>
      </c>
      <c r="AP41" s="322">
        <v>34868</v>
      </c>
      <c r="AQ41" s="323">
        <v>29272</v>
      </c>
      <c r="AR41" s="324">
        <v>19.100000000000001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1855029</v>
      </c>
      <c r="AN51" s="344">
        <v>102279</v>
      </c>
      <c r="AO51" s="345">
        <v>13.9</v>
      </c>
      <c r="AP51" s="346">
        <v>118124</v>
      </c>
      <c r="AQ51" s="347">
        <v>49.2</v>
      </c>
      <c r="AR51" s="348">
        <v>-35.299999999999997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904218</v>
      </c>
      <c r="AN52" s="352">
        <v>49855</v>
      </c>
      <c r="AO52" s="353">
        <v>141.30000000000001</v>
      </c>
      <c r="AP52" s="354">
        <v>54614</v>
      </c>
      <c r="AQ52" s="355">
        <v>35</v>
      </c>
      <c r="AR52" s="356">
        <v>106.3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1802690</v>
      </c>
      <c r="AN53" s="344">
        <v>100980</v>
      </c>
      <c r="AO53" s="345">
        <v>-1.3</v>
      </c>
      <c r="AP53" s="346">
        <v>101693</v>
      </c>
      <c r="AQ53" s="347">
        <v>-13.9</v>
      </c>
      <c r="AR53" s="348">
        <v>12.6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1102194</v>
      </c>
      <c r="AN54" s="352">
        <v>61741</v>
      </c>
      <c r="AO54" s="353">
        <v>23.8</v>
      </c>
      <c r="AP54" s="354">
        <v>51066</v>
      </c>
      <c r="AQ54" s="355">
        <v>-6.5</v>
      </c>
      <c r="AR54" s="356">
        <v>30.3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2372892</v>
      </c>
      <c r="AN55" s="344">
        <v>135493</v>
      </c>
      <c r="AO55" s="345">
        <v>34.200000000000003</v>
      </c>
      <c r="AP55" s="346">
        <v>96635</v>
      </c>
      <c r="AQ55" s="347">
        <v>-5</v>
      </c>
      <c r="AR55" s="348">
        <v>39.200000000000003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1201334</v>
      </c>
      <c r="AN56" s="352">
        <v>68597</v>
      </c>
      <c r="AO56" s="353">
        <v>11.1</v>
      </c>
      <c r="AP56" s="354">
        <v>44408</v>
      </c>
      <c r="AQ56" s="355">
        <v>-13</v>
      </c>
      <c r="AR56" s="356">
        <v>24.1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2135542</v>
      </c>
      <c r="AN57" s="344">
        <v>123606</v>
      </c>
      <c r="AO57" s="345">
        <v>-8.8000000000000007</v>
      </c>
      <c r="AP57" s="346">
        <v>97062</v>
      </c>
      <c r="AQ57" s="347">
        <v>0.4</v>
      </c>
      <c r="AR57" s="348">
        <v>-9.1999999999999993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969780</v>
      </c>
      <c r="AN58" s="352">
        <v>56131</v>
      </c>
      <c r="AO58" s="353">
        <v>-18.2</v>
      </c>
      <c r="AP58" s="354">
        <v>50112</v>
      </c>
      <c r="AQ58" s="355">
        <v>12.8</v>
      </c>
      <c r="AR58" s="356">
        <v>-31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1515236</v>
      </c>
      <c r="AN59" s="344">
        <v>89342</v>
      </c>
      <c r="AO59" s="345">
        <v>-27.7</v>
      </c>
      <c r="AP59" s="346">
        <v>106005</v>
      </c>
      <c r="AQ59" s="347">
        <v>9.1999999999999993</v>
      </c>
      <c r="AR59" s="348">
        <v>-36.9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848113</v>
      </c>
      <c r="AN60" s="352">
        <v>50007</v>
      </c>
      <c r="AO60" s="353">
        <v>-10.9</v>
      </c>
      <c r="AP60" s="354">
        <v>58359</v>
      </c>
      <c r="AQ60" s="355">
        <v>16.5</v>
      </c>
      <c r="AR60" s="356">
        <v>-27.4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1936278</v>
      </c>
      <c r="AN61" s="359">
        <v>110340</v>
      </c>
      <c r="AO61" s="360">
        <v>2.1</v>
      </c>
      <c r="AP61" s="361">
        <v>103904</v>
      </c>
      <c r="AQ61" s="362">
        <v>8</v>
      </c>
      <c r="AR61" s="348">
        <v>-5.9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1005128</v>
      </c>
      <c r="AN62" s="352">
        <v>57266</v>
      </c>
      <c r="AO62" s="353">
        <v>29.4</v>
      </c>
      <c r="AP62" s="354">
        <v>51712</v>
      </c>
      <c r="AQ62" s="355">
        <v>9</v>
      </c>
      <c r="AR62" s="356">
        <v>20.399999999999999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5OmM13igxZ9YnKYiStPPGpsRk2yzonXdkw4rhrVQgw6ubs1m6pFZMeS4+uX0uFamihdXVRNpHHNvsTMG6Fw2g==" saltValue="vjYjhUoDJ18LEym2Ktxl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xIoJtpIg1KpZdeapzev3rLWZTTVs+ijYHWIoFZf4ANoJayLjWGAopqTzIrmzqAo6M5SR1zSzewr7f5E0h9Rew==" saltValue="jfq8uj6oI20DVsdPkjfD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kss8hLYjl2GsLFWWwFOtGzJn8TrJS+pvi9r6HPd9kAIVJdrS/vw6MEJD7wHlqOiqXbXIcYr0mg1bCRxgJo9g==" saltValue="t/4RYZxEtLbZbNG+Hh04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25.95</v>
      </c>
      <c r="G47" s="12">
        <v>25.66</v>
      </c>
      <c r="H47" s="12">
        <v>29.19</v>
      </c>
      <c r="I47" s="12">
        <v>20.5</v>
      </c>
      <c r="J47" s="13">
        <v>13.49</v>
      </c>
    </row>
    <row r="48" spans="2:10" ht="57.75" customHeight="1" x14ac:dyDescent="0.15">
      <c r="B48" s="14"/>
      <c r="C48" s="1214" t="s">
        <v>4</v>
      </c>
      <c r="D48" s="1214"/>
      <c r="E48" s="1215"/>
      <c r="F48" s="15">
        <v>4.5</v>
      </c>
      <c r="G48" s="16">
        <v>7.5</v>
      </c>
      <c r="H48" s="16">
        <v>3.52</v>
      </c>
      <c r="I48" s="16">
        <v>8.3699999999999992</v>
      </c>
      <c r="J48" s="17">
        <v>6.36</v>
      </c>
    </row>
    <row r="49" spans="2:10" ht="57.75" customHeight="1" thickBot="1" x14ac:dyDescent="0.2">
      <c r="B49" s="18"/>
      <c r="C49" s="1216" t="s">
        <v>5</v>
      </c>
      <c r="D49" s="1216"/>
      <c r="E49" s="1217"/>
      <c r="F49" s="19" t="s">
        <v>550</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RHa3rpvklhdQHg5SDvJIGWFtGi7PxryfHNqRsWPw2J+tvQU4MiFQUjCY/TrmcHLVpgCtzdjruY+VOcPrwxJA==" saltValue="cKEANh3ntXosAMic6bIa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施設類型型ストック情報分析表①</vt:lpstr>
      <vt:lpstr>施設類型型ストック情報分析表②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財務課 南川　達哉</cp:lastModifiedBy>
  <cp:lastPrinted>2019-10-17T00:16:01Z</cp:lastPrinted>
  <dcterms:created xsi:type="dcterms:W3CDTF">2019-02-14T00:58:49Z</dcterms:created>
  <dcterms:modified xsi:type="dcterms:W3CDTF">2019-10-29T00:45:32Z</dcterms:modified>
  <cp:category/>
</cp:coreProperties>
</file>