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minamikawa\Desktop\【R5.1.20まで】公営企業に係る経営比較分析表（令和３年度決算）の分析等について\③各課回答\02 下水道\"/>
    </mc:Choice>
  </mc:AlternateContent>
  <workbookProtection workbookAlgorithmName="SHA-512" workbookHashValue="iHj4S7rR2xbrDcdoxbW4wJLkLXwZ3h33mSE4ScS4+BRtYiug/yDv4QzKcKzejIDtUCe2fRvJwzEpxWTt002ogw==" workbookSaltValue="7Q0Imei13xdH0ibHrW3IV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<sst xmlns="http://schemas.openxmlformats.org/spreadsheetml/2006/main" count="236" uniqueCount="120">
  <si>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</si>
  <si>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</si>
  <si>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</si>
  <si>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</si>
  <si>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</si>
  <si>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</si>
  <si>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</si>
  <si>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</si>
  <si>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</si>
  <si>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</si>
  <si>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</si>
  <si>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</si>
  <si>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</si>
  <si>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</si>
  <si>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</si>
  <si>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</si>
  <si>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</si>
  <si>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</si>
  <si>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</si>
  <si>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</si>
  <si>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</si>
  <si>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</si>
  <si>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</si>
  <si>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</si>
  <si>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</si>
  <si>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</si>
  <si>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</si>
  <si>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</si>
  <si>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</si>
  <si>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</si>
  <si>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</si>
  <si>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</si>
  <si>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</si>
  <si>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</si>
  <si>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</si>
  <si>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</si>
  <si>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</si>
  <si>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</si>
  <si>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</si>
  <si>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</si>
  <si>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</si>
  <si>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</si>
  <si>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</si>
  <si>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</si>
  <si>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</si>
  <si>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</si>
  <si>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</si>
  <si>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</si>
  <si>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</si>
  <si>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</si>
  <si>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</si>
  <si>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</si>
  <si>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</si>
  <si>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</si>
  <si>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</si>
  <si>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</si>
  <si>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</si>
  <si>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</si>
  <si>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</si>
  <si>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</si>
  <si>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</si>
  <si>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</si>
  <si>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</si>
  <si>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</si>
  <si>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</si>
  <si>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</si>
  <si>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</si>
  <si>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</si>
  <si>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</si>
  <si>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</si>
  <si>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</si>
  <si>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</si>
  <si>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</si>
  <si>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</si>
  <si>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</si>
  <si>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</si>
  <si>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</si>
  <si>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</si>
  <si>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</si>
  <si>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</si>
  <si>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</si>
  <si>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</si>
  <si>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</si>
  <si>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</si>
  <si>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</si>
  <si>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</si>
  <si>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</si>
  <si>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</si>
  <si>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</si>
  <si>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</si>
  <si>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</si>
  <si>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</si>
  <si>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</si>
  <si>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</si>
  <si>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</si>
  <si>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</si>
  <si>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</si>
  <si>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</si>
  <si>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八雲町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</si>
  <si>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</si>
  <si>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</si>
  <si>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</si>
  <si>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</si>
  <si>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</si>
  <si>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</si>
  <si>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</si>
  <si>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</si>
  <si>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</si>
  <si>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</si>
  <si>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</si>
  <si>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</si>
  <si>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</si>
  <si>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</si>
  <si>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</si>
  <si>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</si>
  <si>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</si>
  <si>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</si>
  <si>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供用開始後約24年経過しているが、管渠については、いまだ耐用年数を経過していないため、現時点では老朽化しているとは言い切れない。
　しかし、徐々に老朽化が進んでいくことが予想されるため、計画的な更新を検討していく必要がある。
　今後は施設全体が徐々に老朽化していくことが予想されるため、計画的な更新を検討していく必要があり、処理場の機械設備等更新やマンホールポンプ所の更新を順次行う予定である。</t>
    <rPh sb="1" eb="3">
      <t>キョウヨウ</t>
    </rPh>
    <rPh sb="3" eb="5">
      <t>カイシ</t>
    </rPh>
    <rPh sb="5" eb="6">
      <t>ゴ</t>
    </rPh>
    <rPh sb="6" eb="7">
      <t>ヤク</t>
    </rPh>
    <rPh sb="9" eb="10">
      <t>ネン</t>
    </rPh>
    <rPh sb="10" eb="12">
      <t>ケイカ</t>
    </rPh>
    <rPh sb="18" eb="20">
      <t>カンキョ</t>
    </rPh>
    <rPh sb="29" eb="31">
      <t>タイヨウ</t>
    </rPh>
    <rPh sb="31" eb="33">
      <t>ネンスウ</t>
    </rPh>
    <rPh sb="34" eb="36">
      <t>ケイカ</t>
    </rPh>
    <rPh sb="188" eb="190">
      <t>ジュンジ</t>
    </rPh>
    <phoneticPr fontId="4"/>
  </si>
  <si>
    <t>　現状では、類似団体と比較すると、概ね良好な経営であると言えるが、水洗化率向上の課題は残る。
　また、将来的に人口減少による使用料収入の減、施設老朽化による更新費用の増大など、厳しい経営事情が予想されることから、常に先を見据えた計画的な経営を行っていく必要がある。
　そのため、令和６年４月からの公営企業会計の適用を進めるとともに、合わせて使用料改定について検討する。</t>
    <rPh sb="1" eb="3">
      <t>ゲンジョウ</t>
    </rPh>
    <rPh sb="6" eb="8">
      <t>ルイジ</t>
    </rPh>
    <rPh sb="8" eb="10">
      <t>ダンタイ</t>
    </rPh>
    <rPh sb="11" eb="13">
      <t>ヒカク</t>
    </rPh>
    <rPh sb="17" eb="18">
      <t>オオム</t>
    </rPh>
    <rPh sb="19" eb="21">
      <t>リョウコウ</t>
    </rPh>
    <rPh sb="22" eb="24">
      <t>ケイエイ</t>
    </rPh>
    <rPh sb="28" eb="29">
      <t>イ</t>
    </rPh>
    <rPh sb="33" eb="36">
      <t>スイセンカ</t>
    </rPh>
    <rPh sb="36" eb="37">
      <t>リツ</t>
    </rPh>
    <rPh sb="37" eb="39">
      <t>コウジョウ</t>
    </rPh>
    <rPh sb="40" eb="42">
      <t>カダイ</t>
    </rPh>
    <rPh sb="43" eb="44">
      <t>ノコ</t>
    </rPh>
    <rPh sb="148" eb="150">
      <t>コウエイ</t>
    </rPh>
    <rPh sb="155" eb="157">
      <t>テキヨウ</t>
    </rPh>
    <rPh sb="173" eb="175">
      <t>カイテイ</t>
    </rPh>
    <phoneticPr fontId="4"/>
  </si>
  <si>
    <t>①収益的収支比率については、令和2年度に過年度分消費税修正申告による還付金で100％を超えたが一時的なものであったため、今後は更なる収入増とコスト削減が求められる。
④企業債残高対事業規模比率については、類似団体平均値を下回っているが、今後は施設の大規模修繕・更新により、多額の起債借入が発生する。ストックマネジメントに基づき、計画的に建設改良事業を進めることで、起債借入額を平準化し、起債残高の抑制に努める。
⑤経費回収率については、類似団体平均値を上回っており、概ね健全な経営である。
⑥汚水処理原価については、類似団体平均値を下回っており、効率的な汚水処理を行っていると言える。
⑦施設利用率については、類似団体平均値を上回っているため、概ね適切な施設規模であると言える。
⑧水洗化率については、類似団体平均値を下回っており、水洗化率向上の取組等による改善が必要である。
　以上のことから、類似団体と比較して概ね健全な経営であるが、水洗化率向上に向けた取り組みが必要である。</t>
    <rPh sb="1" eb="4">
      <t>シュウエキテキ</t>
    </rPh>
    <rPh sb="4" eb="6">
      <t>シュウシ</t>
    </rPh>
    <rPh sb="6" eb="8">
      <t>ヒリツ</t>
    </rPh>
    <rPh sb="14" eb="16">
      <t>レイワ</t>
    </rPh>
    <rPh sb="17" eb="19">
      <t>ネンド</t>
    </rPh>
    <rPh sb="43" eb="44">
      <t>コ</t>
    </rPh>
    <rPh sb="47" eb="50">
      <t>イチジテキ</t>
    </rPh>
    <rPh sb="60" eb="62">
      <t>コンゴ</t>
    </rPh>
    <rPh sb="207" eb="209">
      <t>ケイヒ</t>
    </rPh>
    <rPh sb="209" eb="211">
      <t>カイシュウ</t>
    </rPh>
    <rPh sb="211" eb="212">
      <t>リツ</t>
    </rPh>
    <rPh sb="218" eb="220">
      <t>ルイジ</t>
    </rPh>
    <rPh sb="220" eb="222">
      <t>ダンタイ</t>
    </rPh>
    <rPh sb="222" eb="225">
      <t>ヘイキンチ</t>
    </rPh>
    <rPh sb="226" eb="228">
      <t>ウワマワ</t>
    </rPh>
    <rPh sb="233" eb="234">
      <t>オオム</t>
    </rPh>
    <rPh sb="235" eb="237">
      <t>ケンゼン</t>
    </rPh>
    <rPh sb="238" eb="240">
      <t>ケイエイ</t>
    </rPh>
    <rPh sb="246" eb="248">
      <t>オスイ</t>
    </rPh>
    <rPh sb="248" eb="250">
      <t>ショリ</t>
    </rPh>
    <rPh sb="250" eb="252">
      <t>ゲンカ</t>
    </rPh>
    <rPh sb="258" eb="260">
      <t>ルイジ</t>
    </rPh>
    <rPh sb="260" eb="262">
      <t>ダンタイ</t>
    </rPh>
    <rPh sb="262" eb="265">
      <t>ヘイキンチ</t>
    </rPh>
    <rPh sb="266" eb="268">
      <t>シタマワ</t>
    </rPh>
    <rPh sb="273" eb="276">
      <t>コウリツテキ</t>
    </rPh>
    <rPh sb="277" eb="279">
      <t>オスイ</t>
    </rPh>
    <rPh sb="279" eb="281">
      <t>ショリ</t>
    </rPh>
    <rPh sb="282" eb="283">
      <t>オコナ</t>
    </rPh>
    <rPh sb="288" eb="289">
      <t>イ</t>
    </rPh>
    <rPh sb="294" eb="296">
      <t>シセツ</t>
    </rPh>
    <rPh sb="296" eb="298">
      <t>リヨウ</t>
    </rPh>
    <rPh sb="298" eb="299">
      <t>リツ</t>
    </rPh>
    <rPh sb="305" eb="307">
      <t>ルイジ</t>
    </rPh>
    <rPh sb="307" eb="309">
      <t>ダンタイ</t>
    </rPh>
    <rPh sb="309" eb="312">
      <t>ヘイキンチ</t>
    </rPh>
    <rPh sb="313" eb="315">
      <t>ウワマワ</t>
    </rPh>
    <rPh sb="322" eb="323">
      <t>オオム</t>
    </rPh>
    <rPh sb="324" eb="326">
      <t>テキセツ</t>
    </rPh>
    <rPh sb="327" eb="329">
      <t>シセツ</t>
    </rPh>
    <rPh sb="329" eb="331">
      <t>キボ</t>
    </rPh>
    <rPh sb="335" eb="336">
      <t>イ</t>
    </rPh>
    <rPh sb="341" eb="344">
      <t>スイセンカ</t>
    </rPh>
    <rPh sb="344" eb="345">
      <t>リツ</t>
    </rPh>
    <rPh sb="351" eb="353">
      <t>ルイジ</t>
    </rPh>
    <rPh sb="353" eb="355">
      <t>ダンタイ</t>
    </rPh>
    <rPh sb="355" eb="358">
      <t>ヘイキンチ</t>
    </rPh>
    <rPh sb="359" eb="361">
      <t>シタマワ</t>
    </rPh>
    <rPh sb="366" eb="369">
      <t>スイセンカ</t>
    </rPh>
    <rPh sb="369" eb="370">
      <t>リツ</t>
    </rPh>
    <rPh sb="370" eb="372">
      <t>コウジョウ</t>
    </rPh>
    <rPh sb="373" eb="375">
      <t>トリクミ</t>
    </rPh>
    <rPh sb="375" eb="376">
      <t>トウ</t>
    </rPh>
    <rPh sb="379" eb="381">
      <t>カイゼン</t>
    </rPh>
    <rPh sb="382" eb="384">
      <t>ヒツヨウ</t>
    </rPh>
    <rPh sb="390" eb="392">
      <t>イジョウ</t>
    </rPh>
    <rPh sb="398" eb="400">
      <t>ルイジ</t>
    </rPh>
    <rPh sb="400" eb="402">
      <t>ダンタイ</t>
    </rPh>
    <rPh sb="403" eb="405">
      <t>ヒカク</t>
    </rPh>
    <rPh sb="407" eb="408">
      <t>オオム</t>
    </rPh>
    <rPh sb="409" eb="411">
      <t>ケンゼン</t>
    </rPh>
    <rPh sb="412" eb="414">
      <t>ケイエイ</t>
    </rPh>
    <rPh sb="419" eb="422">
      <t>スイセンカ</t>
    </rPh>
    <rPh sb="422" eb="423">
      <t>リツ</t>
    </rPh>
    <rPh sb="423" eb="425">
      <t>コウジョウ</t>
    </rPh>
    <rPh sb="426" eb="427">
      <t>ム</t>
    </rPh>
    <rPh sb="429" eb="430">
      <t>ト</t>
    </rPh>
    <rPh sb="431" eb="432">
      <t>ク</t>
    </rPh>
    <rPh sb="434" eb="43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</si>
</sst>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2-4DC0-A52F-3F0B0384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2-4DC0-A52F-3F0B0384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53.72</c:v>
                </c:pt>
                <c:pt idx="1">
                  <c:v>56.13</c:v>
                </c:pt>
                <c:pt idx="2">
                  <c:v>58.36</c:v>
                </c:pt>
                <c:pt idx="3">
                  <c:v>73.790000000000006</c:v>
                </c:pt>
                <c:pt idx="4">
                  <c:v>72.12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A-44E5-9A55-48743374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A-44E5-9A55-48743374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61.16</c:v>
                </c:pt>
                <c:pt idx="1">
                  <c:v>63.04</c:v>
                </c:pt>
                <c:pt idx="2">
                  <c:v>65.28</c:v>
                </c:pt>
                <c:pt idx="3">
                  <c:v>65.88</c:v>
                </c:pt>
                <c:pt idx="4">
                  <c:v>68.42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E-4647-82C1-F866BDEC6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E-4647-82C1-F866BDEC6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88.17</c:v>
                </c:pt>
                <c:pt idx="1">
                  <c:v>95.02</c:v>
                </c:pt>
                <c:pt idx="2">
                  <c:v>89.19</c:v>
                </c:pt>
                <c:pt idx="3">
                  <c:v>102.37</c:v>
                </c:pt>
                <c:pt idx="4">
                  <c:v>92.12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E-49E8-A49F-D4B343F1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E-49E8-A49F-D4B343F1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0-4D6F-B475-7FEBE8E1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0-4D6F-B475-7FEBE8E1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3-446B-B436-A893A0C59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3-446B-B436-A893A0C59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998-ABF6-75051E584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6-4998-ABF6-75051E584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813-8349-832771ED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9-4813-8349-832771ED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3-4468-AC63-EAA0455A3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3-4468-AC63-EAA0455A3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80.930000000000007</c:v>
                </c:pt>
                <c:pt idx="1">
                  <c:v>93.95</c:v>
                </c:pt>
                <c:pt idx="2">
                  <c:v>91.46</c:v>
                </c:pt>
                <c:pt idx="3">
                  <c:v>115.71</c:v>
                </c:pt>
                <c:pt idx="4">
                  <c:v>100.18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A-4A39-A875-AD7B6C34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A-4A39-A875-AD7B6C34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221.89</c:v>
                </c:pt>
                <c:pt idx="1">
                  <c:v>188.48</c:v>
                </c:pt>
                <c:pt idx="2">
                  <c:v>194.93</c:v>
                </c:pt>
                <c:pt idx="3">
                  <c:v>155.9</c:v>
                </c:pt>
                <c:pt idx="4">
                  <c:v>181.75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A-4E49-BE1C-CF2F36E0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A-4E49-BE1C-CF2F36E0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H32" sqref="CH3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八雲町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15338</v>
      </c>
      <c r="AM8" s="42"/>
      <c r="AN8" s="42"/>
      <c r="AO8" s="42"/>
      <c r="AP8" s="42"/>
      <c r="AQ8" s="42"/>
      <c r="AR8" s="42"/>
      <c r="AS8" s="42"/>
      <c r="AT8" s="35">
        <f>データ!T6</f>
        <v>956.08</v>
      </c>
      <c r="AU8" s="35"/>
      <c r="AV8" s="35"/>
      <c r="AW8" s="35"/>
      <c r="AX8" s="35"/>
      <c r="AY8" s="35"/>
      <c r="AZ8" s="35"/>
      <c r="BA8" s="35"/>
      <c r="BB8" s="35">
        <f>データ!U6</f>
        <v>16.04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8.65</v>
      </c>
      <c r="Q10" s="35"/>
      <c r="R10" s="35"/>
      <c r="S10" s="35"/>
      <c r="T10" s="35"/>
      <c r="U10" s="35"/>
      <c r="V10" s="35"/>
      <c r="W10" s="35">
        <f>データ!Q6</f>
        <v>79.739999999999995</v>
      </c>
      <c r="X10" s="35"/>
      <c r="Y10" s="35"/>
      <c r="Z10" s="35"/>
      <c r="AA10" s="35"/>
      <c r="AB10" s="35"/>
      <c r="AC10" s="35"/>
      <c r="AD10" s="42">
        <f>データ!R6</f>
        <v>3630</v>
      </c>
      <c r="AE10" s="42"/>
      <c r="AF10" s="42"/>
      <c r="AG10" s="42"/>
      <c r="AH10" s="42"/>
      <c r="AI10" s="42"/>
      <c r="AJ10" s="42"/>
      <c r="AK10" s="2"/>
      <c r="AL10" s="42">
        <f>データ!V6</f>
        <v>1314</v>
      </c>
      <c r="AM10" s="42"/>
      <c r="AN10" s="42"/>
      <c r="AO10" s="42"/>
      <c r="AP10" s="42"/>
      <c r="AQ10" s="42"/>
      <c r="AR10" s="42"/>
      <c r="AS10" s="42"/>
      <c r="AT10" s="35">
        <f>データ!W6</f>
        <v>0.69</v>
      </c>
      <c r="AU10" s="35"/>
      <c r="AV10" s="35"/>
      <c r="AW10" s="35"/>
      <c r="AX10" s="35"/>
      <c r="AY10" s="35"/>
      <c r="AZ10" s="35"/>
      <c r="BA10" s="35"/>
      <c r="BB10" s="35">
        <f>データ!X6</f>
        <v>1904.35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26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1" t="s">
        <v>119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117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118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8" t="s">
        <v>30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tPQRrzaO9by9pJyONGo5V1RAT+ZudCvIoeudSAhzwKca1fUxYmpX5j8aZYHRdL6rtvyE1eUyuc+SKyKxWlSaWw==" saltValue="DtawdALhwd9p76oOREl27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80" t="s">
        <v>54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6" t="s">
        <v>55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56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79" t="s">
        <v>58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59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60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61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62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63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64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65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66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67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68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13463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八雲町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8.65</v>
      </c>
      <c r="Q6" s="20">
        <f t="shared" si="3"/>
        <v>79.739999999999995</v>
      </c>
      <c r="R6" s="20">
        <f t="shared" si="3"/>
        <v>3630</v>
      </c>
      <c r="S6" s="20">
        <f t="shared" si="3"/>
        <v>15338</v>
      </c>
      <c r="T6" s="20">
        <f t="shared" si="3"/>
        <v>956.08</v>
      </c>
      <c r="U6" s="20">
        <f t="shared" si="3"/>
        <v>16.04</v>
      </c>
      <c r="V6" s="20">
        <f t="shared" si="3"/>
        <v>1314</v>
      </c>
      <c r="W6" s="20">
        <f t="shared" si="3"/>
        <v>0.69</v>
      </c>
      <c r="X6" s="20">
        <f t="shared" si="3"/>
        <v>1904.35</v>
      </c>
      <c r="Y6" s="21">
        <f>IF(Y7="",NA(),Y7)</f>
        <v>88.17</v>
      </c>
      <c r="Z6" s="21">
        <f t="shared" ref="Z6:AH6" si="4">IF(Z7="",NA(),Z7)</f>
        <v>95.02</v>
      </c>
      <c r="AA6" s="21">
        <f t="shared" si="4"/>
        <v>89.19</v>
      </c>
      <c r="AB6" s="21">
        <f t="shared" si="4"/>
        <v>102.37</v>
      </c>
      <c r="AC6" s="21">
        <f t="shared" si="4"/>
        <v>92.12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80.930000000000007</v>
      </c>
      <c r="BR6" s="21">
        <f t="shared" ref="BR6:BZ6" si="8">IF(BR7="",NA(),BR7)</f>
        <v>93.95</v>
      </c>
      <c r="BS6" s="21">
        <f t="shared" si="8"/>
        <v>91.46</v>
      </c>
      <c r="BT6" s="21">
        <f t="shared" si="8"/>
        <v>115.71</v>
      </c>
      <c r="BU6" s="21">
        <f t="shared" si="8"/>
        <v>100.18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221.89</v>
      </c>
      <c r="CC6" s="21">
        <f t="shared" ref="CC6:CK6" si="9">IF(CC7="",NA(),CC7)</f>
        <v>188.48</v>
      </c>
      <c r="CD6" s="21">
        <f t="shared" si="9"/>
        <v>194.93</v>
      </c>
      <c r="CE6" s="21">
        <f t="shared" si="9"/>
        <v>155.9</v>
      </c>
      <c r="CF6" s="21">
        <f t="shared" si="9"/>
        <v>181.75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53.72</v>
      </c>
      <c r="CN6" s="21">
        <f t="shared" ref="CN6:CV6" si="10">IF(CN7="",NA(),CN7)</f>
        <v>56.13</v>
      </c>
      <c r="CO6" s="21">
        <f t="shared" si="10"/>
        <v>58.36</v>
      </c>
      <c r="CP6" s="21">
        <f t="shared" si="10"/>
        <v>73.790000000000006</v>
      </c>
      <c r="CQ6" s="21">
        <f t="shared" si="10"/>
        <v>72.12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61.16</v>
      </c>
      <c r="CY6" s="21">
        <f t="shared" ref="CY6:DG6" si="11">IF(CY7="",NA(),CY7)</f>
        <v>63.04</v>
      </c>
      <c r="CZ6" s="21">
        <f t="shared" si="11"/>
        <v>65.28</v>
      </c>
      <c r="DA6" s="21">
        <f t="shared" si="11"/>
        <v>65.88</v>
      </c>
      <c r="DB6" s="21">
        <f t="shared" si="11"/>
        <v>68.42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13463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8.65</v>
      </c>
      <c r="Q7" s="24">
        <v>79.739999999999995</v>
      </c>
      <c r="R7" s="24">
        <v>3630</v>
      </c>
      <c r="S7" s="24">
        <v>15338</v>
      </c>
      <c r="T7" s="24">
        <v>956.08</v>
      </c>
      <c r="U7" s="24">
        <v>16.04</v>
      </c>
      <c r="V7" s="24">
        <v>1314</v>
      </c>
      <c r="W7" s="24">
        <v>0.69</v>
      </c>
      <c r="X7" s="24">
        <v>1904.35</v>
      </c>
      <c r="Y7" s="24">
        <v>88.17</v>
      </c>
      <c r="Z7" s="24">
        <v>95.02</v>
      </c>
      <c r="AA7" s="24">
        <v>89.19</v>
      </c>
      <c r="AB7" s="24">
        <v>102.37</v>
      </c>
      <c r="AC7" s="24">
        <v>92.12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80.930000000000007</v>
      </c>
      <c r="BR7" s="24">
        <v>93.95</v>
      </c>
      <c r="BS7" s="24">
        <v>91.46</v>
      </c>
      <c r="BT7" s="24">
        <v>115.71</v>
      </c>
      <c r="BU7" s="24">
        <v>100.18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221.89</v>
      </c>
      <c r="CC7" s="24">
        <v>188.48</v>
      </c>
      <c r="CD7" s="24">
        <v>194.93</v>
      </c>
      <c r="CE7" s="24">
        <v>155.9</v>
      </c>
      <c r="CF7" s="24">
        <v>181.75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53.72</v>
      </c>
      <c r="CN7" s="24">
        <v>56.13</v>
      </c>
      <c r="CO7" s="24">
        <v>58.36</v>
      </c>
      <c r="CP7" s="24">
        <v>73.790000000000006</v>
      </c>
      <c r="CQ7" s="24">
        <v>72.12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61.16</v>
      </c>
      <c r="CY7" s="24">
        <v>63.04</v>
      </c>
      <c r="CZ7" s="24">
        <v>65.28</v>
      </c>
      <c r="DA7" s="24">
        <v>65.88</v>
      </c>
      <c r="DB7" s="24">
        <v>68.42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2023-01-18T07:17:23Z</cp:lastPrinted>
  <dcterms:created xsi:type="dcterms:W3CDTF">2023-01-12T23:58:39Z</dcterms:created>
  <dcterms:modified xsi:type="dcterms:W3CDTF">2023-01-18T07:18:29Z</dcterms:modified>
  <cp:category/>
</cp:coreProperties>
</file>